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bpo-my.sharepoint.com/personal/rcassilly_chesapeakebay_net/Documents/Desktop/"/>
    </mc:Choice>
  </mc:AlternateContent>
  <xr:revisionPtr revIDLastSave="0" documentId="8_{95152B84-1573-459E-A2E7-A3615450FE53}" xr6:coauthVersionLast="47" xr6:coauthVersionMax="47" xr10:uidLastSave="{00000000-0000-0000-0000-000000000000}"/>
  <bookViews>
    <workbookView xWindow="-108" yWindow="-108" windowWidth="23256" windowHeight="12456" xr2:uid="{754F7AF1-4AEE-4678-9942-45F78D79DE1D}"/>
  </bookViews>
  <sheets>
    <sheet name="Watershed" sheetId="4" r:id="rId1"/>
    <sheet name="Final 2019 Planning Targets" sheetId="1" r:id="rId2"/>
    <sheet name="Additional Climate Reductions" sheetId="3" r:id="rId3"/>
    <sheet name="Exchange Ratios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0" i="1" l="1"/>
  <c r="N10" i="1"/>
  <c r="K10" i="1"/>
  <c r="O21" i="1" l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9" i="1"/>
  <c r="N9" i="1"/>
  <c r="O8" i="1"/>
  <c r="N8" i="1"/>
  <c r="O7" i="1"/>
  <c r="N7" i="1"/>
  <c r="O6" i="1"/>
  <c r="N6" i="1"/>
  <c r="O5" i="1"/>
  <c r="N5" i="1"/>
  <c r="O4" i="1"/>
  <c r="N4" i="1"/>
  <c r="O3" i="1"/>
  <c r="N3" i="1"/>
  <c r="C21" i="3"/>
  <c r="B21" i="3"/>
</calcChain>
</file>

<file path=xl/sharedStrings.xml><?xml version="1.0" encoding="utf-8"?>
<sst xmlns="http://schemas.openxmlformats.org/spreadsheetml/2006/main" count="225" uniqueCount="84">
  <si>
    <t>Major</t>
  </si>
  <si>
    <t>State</t>
  </si>
  <si>
    <t>StateBasin</t>
  </si>
  <si>
    <t>Nitrogen</t>
  </si>
  <si>
    <t>Phosphorus</t>
  </si>
  <si>
    <t>Potomac</t>
  </si>
  <si>
    <t>DC</t>
  </si>
  <si>
    <t>DC Potomac</t>
  </si>
  <si>
    <t>Eastern Shore</t>
  </si>
  <si>
    <t>DE</t>
  </si>
  <si>
    <t>DE Eastern Shore</t>
  </si>
  <si>
    <t>MD</t>
  </si>
  <si>
    <t>MD Eastern Shore</t>
  </si>
  <si>
    <t>Patuxent</t>
  </si>
  <si>
    <t>MD Patuxent</t>
  </si>
  <si>
    <t>MD Potomac</t>
  </si>
  <si>
    <t>Susquehanna</t>
  </si>
  <si>
    <t>MD Susquehanna</t>
  </si>
  <si>
    <t>Western Shore</t>
  </si>
  <si>
    <t>MD Western Shore</t>
  </si>
  <si>
    <t>NY</t>
  </si>
  <si>
    <t>NY Susquehanna</t>
  </si>
  <si>
    <t>PA</t>
  </si>
  <si>
    <t>PA Eastern Shore</t>
  </si>
  <si>
    <t>PA Potomac</t>
  </si>
  <si>
    <t>PA Susquehanna</t>
  </si>
  <si>
    <t>PA Western Shore</t>
  </si>
  <si>
    <t>VA</t>
  </si>
  <si>
    <t>VA Eastern Shore</t>
  </si>
  <si>
    <t>James</t>
  </si>
  <si>
    <t>VA James</t>
  </si>
  <si>
    <t>VA Potomac</t>
  </si>
  <si>
    <t>Rappahannock</t>
  </si>
  <si>
    <t>VA Rappahannock</t>
  </si>
  <si>
    <t>York</t>
  </si>
  <si>
    <t>VA York</t>
  </si>
  <si>
    <t>WV</t>
  </si>
  <si>
    <t>WV James</t>
  </si>
  <si>
    <t>WV Potomac</t>
  </si>
  <si>
    <t>2018 Planning Targets approved by PSC</t>
  </si>
  <si>
    <t>Sediment</t>
  </si>
  <si>
    <t>2019 Planning Targets with Exchanges and Sediment</t>
  </si>
  <si>
    <t>Quartile change per 1,000,000 lbs N or P</t>
  </si>
  <si>
    <t>Lbs of N to equal effect of 1 lb P</t>
  </si>
  <si>
    <t>GeoBasin</t>
  </si>
  <si>
    <t>N</t>
  </si>
  <si>
    <t>P</t>
  </si>
  <si>
    <t>N:P Ratio</t>
  </si>
  <si>
    <t>Patuxent AFL</t>
  </si>
  <si>
    <t>Patuxent BFL</t>
  </si>
  <si>
    <t>Potomac AFL</t>
  </si>
  <si>
    <t>Potomac BFL</t>
  </si>
  <si>
    <t>Rappahannock AFL</t>
  </si>
  <si>
    <t>Rappahannock BFL</t>
  </si>
  <si>
    <t>York AFL</t>
  </si>
  <si>
    <t>York BFL</t>
  </si>
  <si>
    <t>James AFL</t>
  </si>
  <si>
    <t>James BFL</t>
  </si>
  <si>
    <t>Upper Eastern Shore</t>
  </si>
  <si>
    <t>Middle Eastern Shore</t>
  </si>
  <si>
    <t>Lower Eastern Shore</t>
  </si>
  <si>
    <t>Virginia Eastern Shore</t>
  </si>
  <si>
    <t>Atmospheric Deposition</t>
  </si>
  <si>
    <t>Total</t>
  </si>
  <si>
    <t>TP</t>
  </si>
  <si>
    <t>TN</t>
  </si>
  <si>
    <t>Assimilative Capacity Climate Effect 2020 08 31</t>
  </si>
  <si>
    <t>2020 Planning Targets with Climate reductions</t>
  </si>
  <si>
    <t>All planning targets have a 2025 deadline</t>
  </si>
  <si>
    <t>2020 Climate Adjustments</t>
  </si>
  <si>
    <t>Geography</t>
  </si>
  <si>
    <t>Planning Target</t>
  </si>
  <si>
    <t>Before B2B &amp; N:P exchanges</t>
  </si>
  <si>
    <t>After B2B &amp; N:P exchanges</t>
  </si>
  <si>
    <t>Million Pounds</t>
  </si>
  <si>
    <t>River Basin</t>
  </si>
  <si>
    <t>NA</t>
  </si>
  <si>
    <t xml:space="preserve">Key: </t>
  </si>
  <si>
    <t>BTB</t>
  </si>
  <si>
    <t xml:space="preserve">Basin to basin </t>
  </si>
  <si>
    <t>N:P</t>
  </si>
  <si>
    <t>Nitrogen to phosphorus</t>
  </si>
  <si>
    <t>2020 Planning Targets with Exchanges and Sediment</t>
  </si>
  <si>
    <t>NY and PA were asked by EPA to update their WIP to meet the planning targets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</si>
</sst>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"/>
    <numFmt numFmtId="165" formatCode="0.0"/>
    <numFmt numFmtId="166" formatCode="_(* #,##0.000_);_(* \(#,##0.0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ill="1"/>
    <xf numFmtId="0" fontId="0" fillId="3" borderId="0" xfId="0" applyFill="1"/>
    <xf numFmtId="2" fontId="0" fillId="3" borderId="0" xfId="0" applyNumberFormat="1" applyFill="1"/>
    <xf numFmtId="164" fontId="0" fillId="3" borderId="0" xfId="0" applyNumberFormat="1" applyFill="1"/>
    <xf numFmtId="2" fontId="0" fillId="0" borderId="0" xfId="0" applyNumberFormat="1"/>
    <xf numFmtId="0" fontId="0" fillId="4" borderId="0" xfId="0" applyFill="1"/>
    <xf numFmtId="2" fontId="0" fillId="4" borderId="0" xfId="0" applyNumberFormat="1" applyFill="1"/>
    <xf numFmtId="164" fontId="0" fillId="4" borderId="0" xfId="0" applyNumberFormat="1" applyFill="1"/>
    <xf numFmtId="165" fontId="0" fillId="4" borderId="0" xfId="0" applyNumberFormat="1" applyFill="1"/>
    <xf numFmtId="164" fontId="0" fillId="0" borderId="0" xfId="0" applyNumberFormat="1"/>
    <xf numFmtId="0" fontId="0" fillId="5" borderId="0" xfId="0" applyFill="1"/>
    <xf numFmtId="2" fontId="0" fillId="5" borderId="0" xfId="0" applyNumberFormat="1" applyFill="1"/>
    <xf numFmtId="164" fontId="0" fillId="5" borderId="0" xfId="0" applyNumberFormat="1" applyFill="1"/>
    <xf numFmtId="0" fontId="0" fillId="6" borderId="0" xfId="0" applyFill="1"/>
    <xf numFmtId="2" fontId="0" fillId="6" borderId="0" xfId="0" applyNumberFormat="1" applyFill="1"/>
    <xf numFmtId="164" fontId="0" fillId="6" borderId="0" xfId="0" applyNumberFormat="1" applyFill="1"/>
    <xf numFmtId="0" fontId="2" fillId="7" borderId="7" xfId="0" applyFont="1" applyFill="1" applyBorder="1"/>
    <xf numFmtId="0" fontId="0" fillId="0" borderId="7" xfId="0" applyBorder="1"/>
    <xf numFmtId="166" fontId="0" fillId="0" borderId="7" xfId="1" applyNumberFormat="1" applyFont="1" applyBorder="1"/>
    <xf numFmtId="2" fontId="0" fillId="0" borderId="7" xfId="0" applyNumberFormat="1" applyBorder="1"/>
    <xf numFmtId="164" fontId="0" fillId="0" borderId="7" xfId="0" applyNumberFormat="1" applyBorder="1"/>
    <xf numFmtId="165" fontId="0" fillId="0" borderId="7" xfId="0" applyNumberFormat="1" applyBorder="1"/>
    <xf numFmtId="43" fontId="0" fillId="0" borderId="0" xfId="0" applyNumberFormat="1"/>
    <xf numFmtId="0" fontId="0" fillId="8" borderId="0" xfId="0" applyFill="1"/>
    <xf numFmtId="165" fontId="0" fillId="8" borderId="0" xfId="0" applyNumberFormat="1" applyFill="1"/>
    <xf numFmtId="2" fontId="0" fillId="8" borderId="0" xfId="0" applyNumberFormat="1" applyFill="1"/>
    <xf numFmtId="164" fontId="0" fillId="8" borderId="0" xfId="0" applyNumberFormat="1" applyFill="1"/>
    <xf numFmtId="0" fontId="2" fillId="7" borderId="0" xfId="0" applyFont="1" applyFill="1"/>
    <xf numFmtId="0" fontId="2" fillId="7" borderId="0" xfId="0" applyFont="1" applyFill="1" applyAlignment="1">
      <alignment wrapText="1"/>
    </xf>
    <xf numFmtId="0" fontId="2" fillId="7" borderId="0" xfId="0" applyFont="1" applyFill="1" applyAlignment="1">
      <alignment horizontal="right"/>
    </xf>
    <xf numFmtId="0" fontId="2" fillId="7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0" fillId="3" borderId="0" xfId="0" quotePrefix="1" applyFill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4" borderId="0" xfId="0" quotePrefix="1" applyFill="1" applyAlignment="1">
      <alignment horizontal="center" wrapText="1"/>
    </xf>
    <xf numFmtId="0" fontId="0" fillId="6" borderId="0" xfId="0" quotePrefix="1" applyFill="1" applyAlignment="1">
      <alignment horizontal="center" wrapText="1"/>
    </xf>
    <xf numFmtId="0" fontId="0" fillId="6" borderId="0" xfId="0" applyFill="1" applyAlignment="1">
      <alignment horizontal="center" wrapText="1"/>
    </xf>
    <xf numFmtId="0" fontId="0" fillId="5" borderId="0" xfId="0" quotePrefix="1" applyFill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8" borderId="0" xfId="0" quotePrefix="1" applyFill="1" applyAlignment="1">
      <alignment horizontal="center" wrapText="1"/>
    </xf>
    <xf numFmtId="0" fontId="2" fillId="7" borderId="0" xfId="0" quotePrefix="1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B735F-634E-4FD2-8089-A4972CA5D432}">
  <dimension ref="A1:I32"/>
  <sheetViews>
    <sheetView tabSelected="1" workbookViewId="0">
      <selection activeCell="G28" sqref="G28"/>
    </sheetView>
  </sheetViews>
  <sheetFormatPr defaultRowHeight="14.4" x14ac:dyDescent="0.3"/>
  <cols>
    <col min="1" max="1" width="14.21875" bestFit="1" customWidth="1"/>
    <col min="2" max="2" width="5.5546875" bestFit="1" customWidth="1"/>
    <col min="3" max="3" width="17.77734375" bestFit="1" customWidth="1"/>
    <col min="4" max="4" width="8.77734375" bestFit="1" customWidth="1"/>
    <col min="5" max="5" width="11.44140625" bestFit="1" customWidth="1"/>
    <col min="6" max="6" width="9.5546875" bestFit="1" customWidth="1"/>
    <col min="7" max="7" width="8.77734375" bestFit="1" customWidth="1"/>
    <col min="8" max="8" width="11.44140625" bestFit="1" customWidth="1"/>
  </cols>
  <sheetData>
    <row r="1" spans="1:9" x14ac:dyDescent="0.3">
      <c r="A1" s="31" t="s">
        <v>70</v>
      </c>
      <c r="B1" s="32"/>
      <c r="C1" s="33"/>
      <c r="D1" s="40" t="s">
        <v>71</v>
      </c>
      <c r="E1" s="41"/>
      <c r="F1" s="42"/>
      <c r="G1" s="43" t="s">
        <v>71</v>
      </c>
      <c r="H1" s="43"/>
      <c r="I1" s="43"/>
    </row>
    <row r="2" spans="1:9" x14ac:dyDescent="0.3">
      <c r="A2" s="34"/>
      <c r="B2" s="35"/>
      <c r="C2" s="36"/>
      <c r="D2" s="40" t="s">
        <v>72</v>
      </c>
      <c r="E2" s="41"/>
      <c r="F2" s="42"/>
      <c r="G2" s="40" t="s">
        <v>73</v>
      </c>
      <c r="H2" s="41"/>
      <c r="I2" s="42"/>
    </row>
    <row r="3" spans="1:9" x14ac:dyDescent="0.3">
      <c r="A3" s="37"/>
      <c r="B3" s="38"/>
      <c r="C3" s="39"/>
      <c r="D3" s="40" t="s">
        <v>74</v>
      </c>
      <c r="E3" s="41"/>
      <c r="F3" s="42"/>
      <c r="G3" s="43" t="s">
        <v>74</v>
      </c>
      <c r="H3" s="43"/>
      <c r="I3" s="43"/>
    </row>
    <row r="4" spans="1:9" x14ac:dyDescent="0.3">
      <c r="A4" s="17" t="s">
        <v>75</v>
      </c>
      <c r="B4" s="17" t="s">
        <v>1</v>
      </c>
      <c r="C4" s="17" t="s">
        <v>2</v>
      </c>
      <c r="D4" s="17" t="s">
        <v>3</v>
      </c>
      <c r="E4" s="17" t="s">
        <v>4</v>
      </c>
      <c r="F4" s="17" t="s">
        <v>40</v>
      </c>
      <c r="G4" s="17" t="s">
        <v>3</v>
      </c>
      <c r="H4" s="17" t="s">
        <v>4</v>
      </c>
      <c r="I4" s="17" t="s">
        <v>40</v>
      </c>
    </row>
    <row r="5" spans="1:9" x14ac:dyDescent="0.3">
      <c r="A5" s="18" t="s">
        <v>5</v>
      </c>
      <c r="B5" s="18" t="s">
        <v>6</v>
      </c>
      <c r="C5" s="18" t="s">
        <v>7</v>
      </c>
      <c r="D5" s="19">
        <v>2.4247372013863644</v>
      </c>
      <c r="E5" s="19">
        <v>0.13006475743676543</v>
      </c>
      <c r="F5" s="19" t="s">
        <v>76</v>
      </c>
      <c r="G5" s="20">
        <v>2.42</v>
      </c>
      <c r="H5" s="21">
        <v>0.13</v>
      </c>
      <c r="I5" s="22">
        <v>41.9</v>
      </c>
    </row>
    <row r="6" spans="1:9" x14ac:dyDescent="0.3">
      <c r="A6" s="18" t="s">
        <v>8</v>
      </c>
      <c r="B6" s="18" t="s">
        <v>9</v>
      </c>
      <c r="C6" s="18" t="s">
        <v>10</v>
      </c>
      <c r="D6" s="19">
        <v>4.5502087410263394</v>
      </c>
      <c r="E6" s="19">
        <v>0.1084462682164225</v>
      </c>
      <c r="F6" s="19" t="s">
        <v>76</v>
      </c>
      <c r="G6" s="20">
        <v>4.55</v>
      </c>
      <c r="H6" s="21">
        <v>0.108</v>
      </c>
      <c r="I6" s="22">
        <v>26.7</v>
      </c>
    </row>
    <row r="7" spans="1:9" x14ac:dyDescent="0.3">
      <c r="A7" s="18" t="s">
        <v>8</v>
      </c>
      <c r="B7" s="18" t="s">
        <v>11</v>
      </c>
      <c r="C7" s="18" t="s">
        <v>12</v>
      </c>
      <c r="D7" s="19">
        <v>15.206905117644046</v>
      </c>
      <c r="E7" s="19">
        <v>1.286256663837104</v>
      </c>
      <c r="F7" s="19" t="s">
        <v>76</v>
      </c>
      <c r="G7" s="20">
        <v>15.6</v>
      </c>
      <c r="H7" s="21">
        <v>1.29</v>
      </c>
      <c r="I7" s="22">
        <v>2903.4</v>
      </c>
    </row>
    <row r="8" spans="1:9" x14ac:dyDescent="0.3">
      <c r="A8" s="18" t="s">
        <v>13</v>
      </c>
      <c r="B8" s="18" t="s">
        <v>11</v>
      </c>
      <c r="C8" s="18" t="s">
        <v>14</v>
      </c>
      <c r="D8" s="19">
        <v>3.2058497346382175</v>
      </c>
      <c r="E8" s="19">
        <v>0.30096360512826381</v>
      </c>
      <c r="F8" s="19" t="s">
        <v>76</v>
      </c>
      <c r="G8" s="20">
        <v>3.21</v>
      </c>
      <c r="H8" s="21">
        <v>0.3</v>
      </c>
      <c r="I8" s="22">
        <v>437.7</v>
      </c>
    </row>
    <row r="9" spans="1:9" x14ac:dyDescent="0.3">
      <c r="A9" s="18" t="s">
        <v>5</v>
      </c>
      <c r="B9" s="18" t="s">
        <v>11</v>
      </c>
      <c r="C9" s="18" t="s">
        <v>15</v>
      </c>
      <c r="D9" s="19">
        <v>15.29673046171947</v>
      </c>
      <c r="E9" s="19">
        <v>1.0921778891138556</v>
      </c>
      <c r="F9" s="19" t="s">
        <v>76</v>
      </c>
      <c r="G9" s="20">
        <v>15.8</v>
      </c>
      <c r="H9" s="21">
        <v>1.0900000000000001</v>
      </c>
      <c r="I9" s="22">
        <v>1928</v>
      </c>
    </row>
    <row r="10" spans="1:9" x14ac:dyDescent="0.3">
      <c r="A10" s="18" t="s">
        <v>16</v>
      </c>
      <c r="B10" s="18" t="s">
        <v>11</v>
      </c>
      <c r="C10" s="18" t="s">
        <v>17</v>
      </c>
      <c r="D10" s="19">
        <v>1.1841954654654083</v>
      </c>
      <c r="E10" s="19">
        <v>5.2889641198998354E-2</v>
      </c>
      <c r="F10" s="19" t="s">
        <v>76</v>
      </c>
      <c r="G10" s="20">
        <v>1.6</v>
      </c>
      <c r="H10" s="21">
        <v>0.05</v>
      </c>
      <c r="I10" s="22">
        <v>113.8</v>
      </c>
    </row>
    <row r="11" spans="1:9" x14ac:dyDescent="0.3">
      <c r="A11" s="18" t="s">
        <v>18</v>
      </c>
      <c r="B11" s="18" t="s">
        <v>11</v>
      </c>
      <c r="C11" s="18" t="s">
        <v>19</v>
      </c>
      <c r="D11" s="19">
        <v>10.889859186216562</v>
      </c>
      <c r="E11" s="19">
        <v>0.94763684628186362</v>
      </c>
      <c r="F11" s="19" t="s">
        <v>76</v>
      </c>
      <c r="G11" s="20">
        <v>9.6300000000000008</v>
      </c>
      <c r="H11" s="21">
        <v>0.95</v>
      </c>
      <c r="I11" s="22">
        <v>2959.9</v>
      </c>
    </row>
    <row r="12" spans="1:9" x14ac:dyDescent="0.3">
      <c r="A12" s="18" t="s">
        <v>16</v>
      </c>
      <c r="B12" s="18" t="s">
        <v>20</v>
      </c>
      <c r="C12" s="18" t="s">
        <v>21</v>
      </c>
      <c r="D12" s="19">
        <v>11.533017838580033</v>
      </c>
      <c r="E12" s="19">
        <v>0.58732551202875449</v>
      </c>
      <c r="F12" s="19" t="s">
        <v>76</v>
      </c>
      <c r="G12" s="20">
        <v>11.8</v>
      </c>
      <c r="H12" s="21">
        <v>0.47599999999999998</v>
      </c>
      <c r="I12" s="22">
        <v>532.70000000000005</v>
      </c>
    </row>
    <row r="13" spans="1:9" x14ac:dyDescent="0.3">
      <c r="A13" s="18" t="s">
        <v>8</v>
      </c>
      <c r="B13" s="18" t="s">
        <v>22</v>
      </c>
      <c r="C13" s="18" t="s">
        <v>23</v>
      </c>
      <c r="D13" s="19">
        <v>0.44606601503961596</v>
      </c>
      <c r="E13" s="19">
        <v>2.5018018047958841E-2</v>
      </c>
      <c r="F13" s="19" t="s">
        <v>76</v>
      </c>
      <c r="G13" s="20">
        <v>0.46</v>
      </c>
      <c r="H13" s="21">
        <v>2.1999999999999999E-2</v>
      </c>
      <c r="I13" s="22">
        <v>27.4</v>
      </c>
    </row>
    <row r="14" spans="1:9" x14ac:dyDescent="0.3">
      <c r="A14" s="18" t="s">
        <v>5</v>
      </c>
      <c r="B14" s="18" t="s">
        <v>22</v>
      </c>
      <c r="C14" s="18" t="s">
        <v>24</v>
      </c>
      <c r="D14" s="19">
        <v>6.1139535730917958</v>
      </c>
      <c r="E14" s="19">
        <v>0.35741349857984472</v>
      </c>
      <c r="F14" s="19" t="s">
        <v>76</v>
      </c>
      <c r="G14" s="20">
        <v>6.14</v>
      </c>
      <c r="H14" s="21">
        <v>0.33800000000000002</v>
      </c>
      <c r="I14" s="22">
        <v>295.5</v>
      </c>
    </row>
    <row r="15" spans="1:9" x14ac:dyDescent="0.3">
      <c r="A15" s="18" t="s">
        <v>16</v>
      </c>
      <c r="B15" s="18" t="s">
        <v>22</v>
      </c>
      <c r="C15" s="18" t="s">
        <v>25</v>
      </c>
      <c r="D15" s="19">
        <v>66.59160088682404</v>
      </c>
      <c r="E15" s="19">
        <v>2.660529615872949</v>
      </c>
      <c r="F15" s="19" t="s">
        <v>76</v>
      </c>
      <c r="G15" s="20">
        <v>66.87</v>
      </c>
      <c r="H15" s="21">
        <v>2.544</v>
      </c>
      <c r="I15" s="22">
        <v>1838.2</v>
      </c>
    </row>
    <row r="16" spans="1:9" x14ac:dyDescent="0.3">
      <c r="A16" s="18" t="s">
        <v>18</v>
      </c>
      <c r="B16" s="18" t="s">
        <v>22</v>
      </c>
      <c r="C16" s="18" t="s">
        <v>26</v>
      </c>
      <c r="D16" s="19">
        <v>2.4071888194399621E-2</v>
      </c>
      <c r="E16" s="19">
        <v>9.447093797380475E-4</v>
      </c>
      <c r="F16" s="19" t="s">
        <v>76</v>
      </c>
      <c r="G16" s="20">
        <v>0.02</v>
      </c>
      <c r="H16" s="21">
        <v>1E-3</v>
      </c>
      <c r="I16" s="22">
        <v>0.3</v>
      </c>
    </row>
    <row r="17" spans="1:9" x14ac:dyDescent="0.3">
      <c r="A17" s="18" t="s">
        <v>8</v>
      </c>
      <c r="B17" s="18" t="s">
        <v>27</v>
      </c>
      <c r="C17" s="18" t="s">
        <v>28</v>
      </c>
      <c r="D17" s="19">
        <v>1.4344640033382825</v>
      </c>
      <c r="E17" s="19">
        <v>0.16436540962523533</v>
      </c>
      <c r="F17" s="19" t="s">
        <v>76</v>
      </c>
      <c r="G17" s="20">
        <v>1.83</v>
      </c>
      <c r="H17" s="21">
        <v>0.152</v>
      </c>
      <c r="I17" s="22">
        <v>473.3</v>
      </c>
    </row>
    <row r="18" spans="1:9" x14ac:dyDescent="0.3">
      <c r="A18" s="18" t="s">
        <v>29</v>
      </c>
      <c r="B18" s="18" t="s">
        <v>27</v>
      </c>
      <c r="C18" s="18" t="s">
        <v>30</v>
      </c>
      <c r="D18" s="19">
        <v>25.924665516332453</v>
      </c>
      <c r="E18" s="19">
        <v>2.7313322856375954</v>
      </c>
      <c r="F18" s="19" t="s">
        <v>76</v>
      </c>
      <c r="G18" s="20">
        <v>21.81</v>
      </c>
      <c r="H18" s="21">
        <v>2.2410000000000001</v>
      </c>
      <c r="I18" s="22">
        <v>2015.2</v>
      </c>
    </row>
    <row r="19" spans="1:9" x14ac:dyDescent="0.3">
      <c r="A19" s="18" t="s">
        <v>5</v>
      </c>
      <c r="B19" s="18" t="s">
        <v>27</v>
      </c>
      <c r="C19" s="18" t="s">
        <v>31</v>
      </c>
      <c r="D19" s="19">
        <v>15.995498705924271</v>
      </c>
      <c r="E19" s="19">
        <v>1.8918130214048485</v>
      </c>
      <c r="F19" s="19" t="s">
        <v>76</v>
      </c>
      <c r="G19" s="20">
        <v>16.510000000000002</v>
      </c>
      <c r="H19" s="21">
        <v>1.823</v>
      </c>
      <c r="I19" s="22">
        <v>1929.7</v>
      </c>
    </row>
    <row r="20" spans="1:9" x14ac:dyDescent="0.3">
      <c r="A20" s="18" t="s">
        <v>32</v>
      </c>
      <c r="B20" s="18" t="s">
        <v>27</v>
      </c>
      <c r="C20" s="18" t="s">
        <v>33</v>
      </c>
      <c r="D20" s="19">
        <v>6.850848622041223</v>
      </c>
      <c r="E20" s="19">
        <v>0.84858907673973227</v>
      </c>
      <c r="F20" s="19" t="s">
        <v>76</v>
      </c>
      <c r="G20" s="20">
        <v>7.09</v>
      </c>
      <c r="H20" s="21">
        <v>0.81899999999999995</v>
      </c>
      <c r="I20" s="22">
        <v>1505.1</v>
      </c>
    </row>
    <row r="21" spans="1:9" x14ac:dyDescent="0.3">
      <c r="A21" s="18" t="s">
        <v>34</v>
      </c>
      <c r="B21" s="18" t="s">
        <v>27</v>
      </c>
      <c r="C21" s="18" t="s">
        <v>35</v>
      </c>
      <c r="D21" s="19">
        <v>5.519963732953979</v>
      </c>
      <c r="E21" s="19">
        <v>0.55628395476892134</v>
      </c>
      <c r="F21" s="19" t="s">
        <v>76</v>
      </c>
      <c r="G21" s="20">
        <v>5.71</v>
      </c>
      <c r="H21" s="21">
        <v>0.54800000000000004</v>
      </c>
      <c r="I21" s="22">
        <v>949.1</v>
      </c>
    </row>
    <row r="22" spans="1:9" x14ac:dyDescent="0.3">
      <c r="A22" s="18" t="s">
        <v>29</v>
      </c>
      <c r="B22" s="18" t="s">
        <v>36</v>
      </c>
      <c r="C22" s="18" t="s">
        <v>37</v>
      </c>
      <c r="D22" s="19">
        <v>4.2418710167260197E-2</v>
      </c>
      <c r="E22" s="19">
        <v>4.6522665834776962E-3</v>
      </c>
      <c r="F22" s="19" t="s">
        <v>76</v>
      </c>
      <c r="G22" s="20">
        <v>0.05</v>
      </c>
      <c r="H22" s="21">
        <v>6.0000000000000001E-3</v>
      </c>
      <c r="I22" s="22">
        <v>13</v>
      </c>
    </row>
    <row r="23" spans="1:9" x14ac:dyDescent="0.3">
      <c r="A23" s="18" t="s">
        <v>5</v>
      </c>
      <c r="B23" s="18" t="s">
        <v>36</v>
      </c>
      <c r="C23" s="18" t="s">
        <v>38</v>
      </c>
      <c r="D23" s="19">
        <v>8.178878866061023</v>
      </c>
      <c r="E23" s="19">
        <v>0.42729961701311253</v>
      </c>
      <c r="F23" s="19" t="s">
        <v>76</v>
      </c>
      <c r="G23" s="20">
        <v>8.18</v>
      </c>
      <c r="H23" s="21">
        <v>0.42699999999999999</v>
      </c>
      <c r="I23" s="22">
        <v>595.9</v>
      </c>
    </row>
    <row r="25" spans="1:9" x14ac:dyDescent="0.3">
      <c r="A25" t="s">
        <v>77</v>
      </c>
    </row>
    <row r="26" spans="1:9" x14ac:dyDescent="0.3">
      <c r="A26" t="s">
        <v>78</v>
      </c>
      <c r="B26" t="s">
        <v>79</v>
      </c>
    </row>
    <row r="27" spans="1:9" x14ac:dyDescent="0.3">
      <c r="A27" t="s">
        <v>80</v>
      </c>
      <c r="B27" t="s">
        <v>81</v>
      </c>
    </row>
    <row r="30" spans="1:9" x14ac:dyDescent="0.3">
      <c r="E30" s="23"/>
    </row>
    <row r="31" spans="1:9" x14ac:dyDescent="0.3">
      <c r="E31" s="23"/>
    </row>
    <row r="32" spans="1:9" x14ac:dyDescent="0.3">
      <c r="E32" s="23"/>
    </row>
  </sheetData>
  <mergeCells count="7">
    <mergeCell ref="A1:C3"/>
    <mergeCell ref="D1:F1"/>
    <mergeCell ref="G1:I1"/>
    <mergeCell ref="D2:F2"/>
    <mergeCell ref="G2:I2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A74BF-B35B-4BC0-81A7-9AD2D15EB6DD}">
  <dimension ref="A1:Q24"/>
  <sheetViews>
    <sheetView workbookViewId="0">
      <selection activeCell="D29" sqref="D29"/>
    </sheetView>
  </sheetViews>
  <sheetFormatPr defaultRowHeight="14.4" x14ac:dyDescent="0.3"/>
  <cols>
    <col min="1" max="1" width="14.21875" bestFit="1" customWidth="1"/>
    <col min="3" max="3" width="17.77734375" bestFit="1" customWidth="1"/>
    <col min="4" max="4" width="10.21875" customWidth="1"/>
    <col min="5" max="5" width="11.44140625" bestFit="1" customWidth="1"/>
    <col min="6" max="6" width="10.21875" customWidth="1"/>
    <col min="7" max="7" width="11.44140625" bestFit="1" customWidth="1"/>
    <col min="9" max="9" width="8.5546875" bestFit="1" customWidth="1"/>
    <col min="10" max="10" width="11.109375" bestFit="1" customWidth="1"/>
    <col min="11" max="11" width="9.33203125" bestFit="1" customWidth="1"/>
    <col min="12" max="12" width="8.77734375" bestFit="1" customWidth="1"/>
    <col min="13" max="13" width="11.44140625" bestFit="1" customWidth="1"/>
    <col min="14" max="14" width="10.21875" customWidth="1"/>
    <col min="15" max="15" width="11.44140625" bestFit="1" customWidth="1"/>
  </cols>
  <sheetData>
    <row r="1" spans="1:17" ht="30" customHeight="1" x14ac:dyDescent="0.3">
      <c r="A1" s="1" t="s">
        <v>0</v>
      </c>
      <c r="B1" s="1" t="s">
        <v>1</v>
      </c>
      <c r="C1" s="1"/>
      <c r="D1" s="45" t="s">
        <v>39</v>
      </c>
      <c r="E1" s="46"/>
      <c r="F1" s="47" t="s">
        <v>41</v>
      </c>
      <c r="G1" s="47"/>
      <c r="H1" s="47"/>
      <c r="I1" s="52" t="s">
        <v>82</v>
      </c>
      <c r="J1" s="52"/>
      <c r="K1" s="52"/>
      <c r="L1" s="50" t="s">
        <v>69</v>
      </c>
      <c r="M1" s="51"/>
      <c r="N1" s="48" t="s">
        <v>67</v>
      </c>
      <c r="O1" s="49"/>
      <c r="Q1" t="s">
        <v>68</v>
      </c>
    </row>
    <row r="2" spans="1:17" x14ac:dyDescent="0.3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6" t="s">
        <v>3</v>
      </c>
      <c r="G2" s="6" t="s">
        <v>4</v>
      </c>
      <c r="H2" s="6" t="s">
        <v>40</v>
      </c>
      <c r="I2" s="24" t="s">
        <v>3</v>
      </c>
      <c r="J2" s="24" t="s">
        <v>4</v>
      </c>
      <c r="K2" s="24" t="s">
        <v>40</v>
      </c>
      <c r="L2" s="11" t="s">
        <v>3</v>
      </c>
      <c r="M2" s="11" t="s">
        <v>4</v>
      </c>
      <c r="N2" s="14" t="s">
        <v>3</v>
      </c>
      <c r="O2" s="14" t="s">
        <v>4</v>
      </c>
    </row>
    <row r="3" spans="1:17" x14ac:dyDescent="0.3">
      <c r="A3" s="1" t="s">
        <v>5</v>
      </c>
      <c r="B3" s="1" t="s">
        <v>6</v>
      </c>
      <c r="C3" s="1" t="s">
        <v>7</v>
      </c>
      <c r="D3" s="3">
        <v>2.4247372013863644</v>
      </c>
      <c r="E3" s="4">
        <v>0.13006475743676543</v>
      </c>
      <c r="F3" s="7">
        <v>2.4247372013863644</v>
      </c>
      <c r="G3" s="8">
        <v>0.13006475743676543</v>
      </c>
      <c r="H3" s="9">
        <v>41.939846861783074</v>
      </c>
      <c r="I3" s="25"/>
      <c r="J3" s="25"/>
      <c r="K3" s="25"/>
      <c r="L3" s="12">
        <v>6.7596255234531359E-3</v>
      </c>
      <c r="M3" s="13">
        <v>7.0694781999998673E-4</v>
      </c>
      <c r="N3" s="15">
        <f>F3-'Additional Climate Reductions'!B2</f>
        <v>2.4179775758629112</v>
      </c>
      <c r="O3" s="16">
        <f>G3-'Additional Climate Reductions'!C2</f>
        <v>0.12935780961676543</v>
      </c>
    </row>
    <row r="4" spans="1:17" x14ac:dyDescent="0.3">
      <c r="A4" s="1" t="s">
        <v>8</v>
      </c>
      <c r="B4" s="1" t="s">
        <v>9</v>
      </c>
      <c r="C4" s="1" t="s">
        <v>10</v>
      </c>
      <c r="D4" s="3">
        <v>4.5502087410263394</v>
      </c>
      <c r="E4" s="4">
        <v>0.1084462682164225</v>
      </c>
      <c r="F4" s="7">
        <v>4.5502087410263394</v>
      </c>
      <c r="G4" s="8">
        <v>0.1084462682164225</v>
      </c>
      <c r="H4" s="9">
        <v>26.711143925746899</v>
      </c>
      <c r="I4" s="25"/>
      <c r="J4" s="25"/>
      <c r="K4" s="25"/>
      <c r="L4" s="12">
        <v>3.8539595090013125E-2</v>
      </c>
      <c r="M4" s="13">
        <v>3.0647646999999853E-3</v>
      </c>
      <c r="N4" s="15">
        <f>F4-'Additional Climate Reductions'!B3</f>
        <v>4.5116691459363265</v>
      </c>
      <c r="O4" s="16">
        <f>G4-'Additional Climate Reductions'!C3</f>
        <v>0.10538150351642252</v>
      </c>
    </row>
    <row r="5" spans="1:17" x14ac:dyDescent="0.3">
      <c r="A5" s="1" t="s">
        <v>8</v>
      </c>
      <c r="B5" s="1" t="s">
        <v>11</v>
      </c>
      <c r="C5" s="1" t="s">
        <v>12</v>
      </c>
      <c r="D5" s="3">
        <v>15.206905117644046</v>
      </c>
      <c r="E5" s="4">
        <v>1.286256663837104</v>
      </c>
      <c r="F5" s="7">
        <v>15.6</v>
      </c>
      <c r="G5" s="8">
        <v>1.29</v>
      </c>
      <c r="H5" s="9">
        <v>2903.384107660781</v>
      </c>
      <c r="I5" s="25"/>
      <c r="J5" s="25"/>
      <c r="K5" s="25"/>
      <c r="L5" s="12">
        <v>0.3687980552397605</v>
      </c>
      <c r="M5" s="13">
        <v>3.1909734259999357E-2</v>
      </c>
      <c r="N5" s="15">
        <f>F5-'Additional Climate Reductions'!B4</f>
        <v>15.231201944760238</v>
      </c>
      <c r="O5" s="16">
        <f>G5-'Additional Climate Reductions'!C4</f>
        <v>1.2580902657400006</v>
      </c>
    </row>
    <row r="6" spans="1:17" x14ac:dyDescent="0.3">
      <c r="A6" s="1" t="s">
        <v>13</v>
      </c>
      <c r="B6" s="1" t="s">
        <v>11</v>
      </c>
      <c r="C6" s="1" t="s">
        <v>14</v>
      </c>
      <c r="D6" s="3">
        <v>3.2058497346382175</v>
      </c>
      <c r="E6" s="4">
        <v>0.30096360512826381</v>
      </c>
      <c r="F6" s="7">
        <v>3.2058497346382175</v>
      </c>
      <c r="G6" s="8">
        <v>0.3</v>
      </c>
      <c r="H6" s="9">
        <v>437.73583155382767</v>
      </c>
      <c r="I6" s="25"/>
      <c r="J6" s="25"/>
      <c r="K6" s="25"/>
      <c r="L6" s="12">
        <v>0.1114618115213655</v>
      </c>
      <c r="M6" s="13">
        <v>1.9283504880000021E-2</v>
      </c>
      <c r="N6" s="15">
        <f>F6-'Additional Climate Reductions'!B5</f>
        <v>3.0943879231168521</v>
      </c>
      <c r="O6" s="16">
        <f>G6-'Additional Climate Reductions'!C5</f>
        <v>0.28071649511999996</v>
      </c>
    </row>
    <row r="7" spans="1:17" x14ac:dyDescent="0.3">
      <c r="A7" s="1" t="s">
        <v>5</v>
      </c>
      <c r="B7" s="1" t="s">
        <v>11</v>
      </c>
      <c r="C7" s="1" t="s">
        <v>15</v>
      </c>
      <c r="D7" s="3">
        <v>15.29673046171947</v>
      </c>
      <c r="E7" s="4">
        <v>1.0921778891138556</v>
      </c>
      <c r="F7" s="7">
        <v>15.8</v>
      </c>
      <c r="G7" s="8">
        <v>1.0900000000000001</v>
      </c>
      <c r="H7" s="9">
        <v>1927.9971468457707</v>
      </c>
      <c r="I7" s="25"/>
      <c r="J7" s="25"/>
      <c r="K7" s="25"/>
      <c r="L7" s="12">
        <v>0.21246265149357851</v>
      </c>
      <c r="M7" s="13">
        <v>3.2560364321000172E-2</v>
      </c>
      <c r="N7" s="15">
        <f>F7-'Additional Climate Reductions'!B6</f>
        <v>15.587537348506423</v>
      </c>
      <c r="O7" s="16">
        <f>G7-'Additional Climate Reductions'!C6</f>
        <v>1.0574396356789999</v>
      </c>
    </row>
    <row r="8" spans="1:17" x14ac:dyDescent="0.3">
      <c r="A8" s="1" t="s">
        <v>16</v>
      </c>
      <c r="B8" s="1" t="s">
        <v>11</v>
      </c>
      <c r="C8" s="1" t="s">
        <v>17</v>
      </c>
      <c r="D8" s="3">
        <v>1.1841954654654083</v>
      </c>
      <c r="E8" s="4">
        <v>5.2889641198998354E-2</v>
      </c>
      <c r="F8" s="7">
        <v>1.6</v>
      </c>
      <c r="G8" s="8">
        <v>0.05</v>
      </c>
      <c r="H8" s="9">
        <v>113.82006373623905</v>
      </c>
      <c r="I8" s="25"/>
      <c r="J8" s="25"/>
      <c r="K8" s="25"/>
      <c r="L8" s="12">
        <v>0.14006883139131798</v>
      </c>
      <c r="M8" s="13">
        <v>7.0590393600000025E-3</v>
      </c>
      <c r="N8" s="15">
        <f>F8-'Additional Climate Reductions'!B7</f>
        <v>1.4599311686086822</v>
      </c>
      <c r="O8" s="16">
        <f>G8-'Additional Climate Reductions'!C7</f>
        <v>4.2940960639999998E-2</v>
      </c>
    </row>
    <row r="9" spans="1:17" x14ac:dyDescent="0.3">
      <c r="A9" s="1" t="s">
        <v>18</v>
      </c>
      <c r="B9" s="1" t="s">
        <v>11</v>
      </c>
      <c r="C9" s="1" t="s">
        <v>19</v>
      </c>
      <c r="D9" s="3">
        <v>10.889859186216562</v>
      </c>
      <c r="E9" s="4">
        <v>0.94763684628186362</v>
      </c>
      <c r="F9" s="7">
        <v>9.6261427628183753</v>
      </c>
      <c r="G9" s="8">
        <v>0.94957054923961992</v>
      </c>
      <c r="H9" s="9">
        <v>2959.9261236748848</v>
      </c>
      <c r="I9" s="25"/>
      <c r="J9" s="25"/>
      <c r="K9" s="25"/>
      <c r="L9" s="12">
        <v>0.30909849964770797</v>
      </c>
      <c r="M9" s="13">
        <v>2.0274776219999652E-2</v>
      </c>
      <c r="N9" s="15">
        <f>F9-'Additional Climate Reductions'!B8</f>
        <v>9.3170442631706667</v>
      </c>
      <c r="O9" s="16">
        <f>G9-'Additional Climate Reductions'!C8</f>
        <v>0.9292957730196203</v>
      </c>
    </row>
    <row r="10" spans="1:17" x14ac:dyDescent="0.3">
      <c r="A10" s="1" t="s">
        <v>16</v>
      </c>
      <c r="B10" s="1" t="s">
        <v>20</v>
      </c>
      <c r="C10" s="1" t="s">
        <v>21</v>
      </c>
      <c r="D10" s="3">
        <v>11.533017838580033</v>
      </c>
      <c r="E10" s="4">
        <v>0.58732551202875449</v>
      </c>
      <c r="F10" s="7">
        <v>11.533017838580033</v>
      </c>
      <c r="G10" s="8">
        <v>0.58732551202875449</v>
      </c>
      <c r="H10" s="9">
        <v>532.74476662922314</v>
      </c>
      <c r="I10" s="26">
        <v>11.79663</v>
      </c>
      <c r="J10" s="27">
        <v>0.47555599999999998</v>
      </c>
      <c r="K10" s="25">
        <f>H10</f>
        <v>532.74476662922314</v>
      </c>
      <c r="L10" s="12">
        <v>0.39873806529999717</v>
      </c>
      <c r="M10" s="13">
        <v>4.404664251400018E-2</v>
      </c>
      <c r="N10" s="15">
        <f>I10-'Additional Climate Reductions'!B9</f>
        <v>11.397891934700004</v>
      </c>
      <c r="O10" s="16">
        <f>J10-'Additional Climate Reductions'!C9</f>
        <v>0.43150935748599978</v>
      </c>
    </row>
    <row r="11" spans="1:17" x14ac:dyDescent="0.3">
      <c r="A11" s="1" t="s">
        <v>8</v>
      </c>
      <c r="B11" s="1" t="s">
        <v>22</v>
      </c>
      <c r="C11" s="1" t="s">
        <v>23</v>
      </c>
      <c r="D11" s="3">
        <v>0.44606601503961596</v>
      </c>
      <c r="E11" s="4">
        <v>2.5018018047958841E-2</v>
      </c>
      <c r="F11" s="7">
        <v>0.45564930165896617</v>
      </c>
      <c r="G11" s="8">
        <v>2.1794911473989501E-2</v>
      </c>
      <c r="H11" s="9">
        <v>27.434865292449214</v>
      </c>
      <c r="I11" s="25"/>
      <c r="J11" s="25"/>
      <c r="K11" s="25"/>
      <c r="L11" s="12">
        <v>4.844395540516936E-2</v>
      </c>
      <c r="M11" s="13">
        <v>4.8179130000000001E-3</v>
      </c>
      <c r="N11" s="15">
        <f>F11-'Additional Climate Reductions'!B10</f>
        <v>0.40720534625379678</v>
      </c>
      <c r="O11" s="16">
        <f>G11-'Additional Climate Reductions'!C10</f>
        <v>1.6976998473989501E-2</v>
      </c>
    </row>
    <row r="12" spans="1:17" x14ac:dyDescent="0.3">
      <c r="A12" s="1" t="s">
        <v>5</v>
      </c>
      <c r="B12" s="1" t="s">
        <v>22</v>
      </c>
      <c r="C12" s="1" t="s">
        <v>24</v>
      </c>
      <c r="D12" s="3">
        <v>6.1139535730917958</v>
      </c>
      <c r="E12" s="4">
        <v>0.35741349857984472</v>
      </c>
      <c r="F12" s="7">
        <v>6.1446778799498878</v>
      </c>
      <c r="G12" s="8">
        <v>0.33798404510512198</v>
      </c>
      <c r="H12" s="9">
        <v>295.53807808239907</v>
      </c>
      <c r="I12" s="25"/>
      <c r="J12" s="25"/>
      <c r="K12" s="25"/>
      <c r="L12" s="12">
        <v>3.5654989905637188E-2</v>
      </c>
      <c r="M12" s="13">
        <v>7.9418961600001784E-3</v>
      </c>
      <c r="N12" s="15">
        <f>F12-'Additional Climate Reductions'!B11</f>
        <v>6.1090228900442503</v>
      </c>
      <c r="O12" s="16">
        <f>G12-'Additional Climate Reductions'!C11</f>
        <v>0.33004214894512179</v>
      </c>
    </row>
    <row r="13" spans="1:17" x14ac:dyDescent="0.3">
      <c r="A13" s="1" t="s">
        <v>16</v>
      </c>
      <c r="B13" s="1" t="s">
        <v>22</v>
      </c>
      <c r="C13" s="1" t="s">
        <v>25</v>
      </c>
      <c r="D13" s="3">
        <v>66.59160088682404</v>
      </c>
      <c r="E13" s="4">
        <v>2.660529615872949</v>
      </c>
      <c r="F13" s="7">
        <v>66.866284118809602</v>
      </c>
      <c r="G13" s="8">
        <v>2.5440663392514198</v>
      </c>
      <c r="H13" s="9">
        <v>1838.1621512436027</v>
      </c>
      <c r="I13" s="25"/>
      <c r="J13" s="25"/>
      <c r="K13" s="25"/>
      <c r="L13" s="12">
        <v>1.7240255341366595</v>
      </c>
      <c r="M13" s="13">
        <v>8.1826414816000032E-2</v>
      </c>
      <c r="N13" s="15">
        <f>F13-'Additional Climate Reductions'!B12</f>
        <v>65.142258584672945</v>
      </c>
      <c r="O13" s="16">
        <f>G13-'Additional Climate Reductions'!C12</f>
        <v>2.4622399244354196</v>
      </c>
    </row>
    <row r="14" spans="1:17" x14ac:dyDescent="0.3">
      <c r="A14" s="1" t="s">
        <v>18</v>
      </c>
      <c r="B14" s="1" t="s">
        <v>22</v>
      </c>
      <c r="C14" s="1" t="s">
        <v>26</v>
      </c>
      <c r="D14" s="3">
        <v>2.4071888194399621E-2</v>
      </c>
      <c r="E14" s="4">
        <v>9.447093797380475E-4</v>
      </c>
      <c r="F14" s="7">
        <v>2.4704237982399693E-2</v>
      </c>
      <c r="G14" s="8">
        <v>6.91714903606568E-4</v>
      </c>
      <c r="H14" s="9">
        <v>0.34531355973542982</v>
      </c>
      <c r="I14" s="25"/>
      <c r="J14" s="25"/>
      <c r="K14" s="25"/>
      <c r="L14" s="12">
        <v>3.3356734759879361E-3</v>
      </c>
      <c r="M14" s="13">
        <v>1.3762889999999992E-4</v>
      </c>
      <c r="N14" s="15">
        <f>F14-'Additional Climate Reductions'!B13</f>
        <v>2.1368564506411756E-2</v>
      </c>
      <c r="O14" s="16">
        <f>G14-'Additional Climate Reductions'!C13</f>
        <v>5.5408600360656803E-4</v>
      </c>
    </row>
    <row r="15" spans="1:17" x14ac:dyDescent="0.3">
      <c r="A15" s="1" t="s">
        <v>8</v>
      </c>
      <c r="B15" s="1" t="s">
        <v>27</v>
      </c>
      <c r="C15" s="1" t="s">
        <v>28</v>
      </c>
      <c r="D15" s="3">
        <v>1.4344640033382825</v>
      </c>
      <c r="E15" s="4">
        <v>0.16436540962523533</v>
      </c>
      <c r="F15" s="7">
        <v>1.8261439152787569</v>
      </c>
      <c r="G15" s="8">
        <v>0.15246540962523533</v>
      </c>
      <c r="H15" s="9">
        <v>473.30490970568263</v>
      </c>
      <c r="I15" s="25"/>
      <c r="J15" s="25"/>
      <c r="K15" s="25"/>
      <c r="L15" s="12">
        <v>6.6043345351057244E-3</v>
      </c>
      <c r="M15" s="13">
        <v>4.3317169999997714E-4</v>
      </c>
      <c r="N15" s="15">
        <f>F15-'Additional Climate Reductions'!B14</f>
        <v>1.8195395807436512</v>
      </c>
      <c r="O15" s="16">
        <f>G15-'Additional Climate Reductions'!C14</f>
        <v>0.15203223792523535</v>
      </c>
    </row>
    <row r="16" spans="1:17" x14ac:dyDescent="0.3">
      <c r="A16" s="1" t="s">
        <v>29</v>
      </c>
      <c r="B16" s="1" t="s">
        <v>27</v>
      </c>
      <c r="C16" s="1" t="s">
        <v>30</v>
      </c>
      <c r="D16" s="3">
        <v>25.924665516332453</v>
      </c>
      <c r="E16" s="4">
        <v>2.7313322856375954</v>
      </c>
      <c r="F16" s="7">
        <v>21.812898842097571</v>
      </c>
      <c r="G16" s="8">
        <v>2.2405322856375953</v>
      </c>
      <c r="H16" s="9">
        <v>2015.1816059113769</v>
      </c>
      <c r="I16" s="25"/>
      <c r="J16" s="25"/>
      <c r="K16" s="25"/>
      <c r="L16" s="12">
        <v>0.30300382585812047</v>
      </c>
      <c r="M16" s="13">
        <v>0.14317781426599993</v>
      </c>
      <c r="N16" s="15">
        <f>F16-'Additional Climate Reductions'!B15</f>
        <v>21.509895016239451</v>
      </c>
      <c r="O16" s="16">
        <f>G16-'Additional Climate Reductions'!C15</f>
        <v>2.0973544713715953</v>
      </c>
    </row>
    <row r="17" spans="1:17" x14ac:dyDescent="0.3">
      <c r="A17" s="1" t="s">
        <v>5</v>
      </c>
      <c r="B17" s="1" t="s">
        <v>27</v>
      </c>
      <c r="C17" s="1" t="s">
        <v>31</v>
      </c>
      <c r="D17" s="3">
        <v>15.995498705924271</v>
      </c>
      <c r="E17" s="4">
        <v>1.8918130214048485</v>
      </c>
      <c r="F17" s="7">
        <v>16.514838189889641</v>
      </c>
      <c r="G17" s="8">
        <v>1.8233130214048485</v>
      </c>
      <c r="H17" s="9">
        <v>1929.7153213529882</v>
      </c>
      <c r="I17" s="25"/>
      <c r="J17" s="25"/>
      <c r="K17" s="25"/>
      <c r="L17" s="12">
        <v>0.56349596070025365</v>
      </c>
      <c r="M17" s="13">
        <v>7.3190003430000733E-2</v>
      </c>
      <c r="N17" s="15">
        <f>F17-'Additional Climate Reductions'!B16</f>
        <v>15.951342229189388</v>
      </c>
      <c r="O17" s="16">
        <f>G17-'Additional Climate Reductions'!C16</f>
        <v>1.7501230179748477</v>
      </c>
    </row>
    <row r="18" spans="1:17" x14ac:dyDescent="0.3">
      <c r="A18" s="1" t="s">
        <v>32</v>
      </c>
      <c r="B18" s="1" t="s">
        <v>27</v>
      </c>
      <c r="C18" s="1" t="s">
        <v>33</v>
      </c>
      <c r="D18" s="3">
        <v>6.850848622041223</v>
      </c>
      <c r="E18" s="4">
        <v>0.84858907673973227</v>
      </c>
      <c r="F18" s="7">
        <v>7.0858908937939775</v>
      </c>
      <c r="G18" s="8">
        <v>0.81878907673973222</v>
      </c>
      <c r="H18" s="9">
        <v>1505.1413359353212</v>
      </c>
      <c r="I18" s="25"/>
      <c r="J18" s="25"/>
      <c r="K18" s="25"/>
      <c r="L18" s="12">
        <v>0.54380284455997052</v>
      </c>
      <c r="M18" s="13">
        <v>0.10187468283000006</v>
      </c>
      <c r="N18" s="15">
        <f>F18-'Additional Climate Reductions'!B17</f>
        <v>6.5420880492340068</v>
      </c>
      <c r="O18" s="16">
        <f>G18-'Additional Climate Reductions'!C17</f>
        <v>0.71691439390973222</v>
      </c>
    </row>
    <row r="19" spans="1:17" x14ac:dyDescent="0.3">
      <c r="A19" s="1" t="s">
        <v>34</v>
      </c>
      <c r="B19" s="1" t="s">
        <v>27</v>
      </c>
      <c r="C19" s="1" t="s">
        <v>35</v>
      </c>
      <c r="D19" s="3">
        <v>5.519963732953979</v>
      </c>
      <c r="E19" s="4">
        <v>0.55628395476892134</v>
      </c>
      <c r="F19" s="7">
        <v>5.714088595864026</v>
      </c>
      <c r="G19" s="8">
        <v>0.5475839547689213</v>
      </c>
      <c r="H19" s="9">
        <v>949.0517038679011</v>
      </c>
      <c r="I19" s="25"/>
      <c r="J19" s="25"/>
      <c r="K19" s="25"/>
      <c r="L19" s="12">
        <v>0.17182856217920442</v>
      </c>
      <c r="M19" s="13">
        <v>1.7920556999999913E-2</v>
      </c>
      <c r="N19" s="15">
        <f>F19-'Additional Climate Reductions'!B18</f>
        <v>5.5422600336848218</v>
      </c>
      <c r="O19" s="16">
        <f>G19-'Additional Climate Reductions'!C18</f>
        <v>0.52966339776892135</v>
      </c>
    </row>
    <row r="20" spans="1:17" x14ac:dyDescent="0.3">
      <c r="A20" s="1" t="s">
        <v>29</v>
      </c>
      <c r="B20" s="1" t="s">
        <v>36</v>
      </c>
      <c r="C20" s="1" t="s">
        <v>37</v>
      </c>
      <c r="D20" s="3">
        <v>4.2418710167260197E-2</v>
      </c>
      <c r="E20" s="4">
        <v>4.6522665834776962E-3</v>
      </c>
      <c r="F20" s="7">
        <v>0.05</v>
      </c>
      <c r="G20" s="8">
        <v>6.0000000000000001E-3</v>
      </c>
      <c r="H20" s="9">
        <v>12.97118921048966</v>
      </c>
      <c r="I20" s="25"/>
      <c r="J20" s="25"/>
      <c r="K20" s="25"/>
      <c r="L20" s="12">
        <v>0</v>
      </c>
      <c r="M20" s="13">
        <v>4.5649200000000018E-4</v>
      </c>
      <c r="N20" s="15">
        <f>F20-'Additional Climate Reductions'!B19</f>
        <v>0.05</v>
      </c>
      <c r="O20" s="16">
        <f>G20-'Additional Climate Reductions'!C19</f>
        <v>5.5435079999999999E-3</v>
      </c>
    </row>
    <row r="21" spans="1:17" x14ac:dyDescent="0.3">
      <c r="A21" s="1" t="s">
        <v>5</v>
      </c>
      <c r="B21" s="1" t="s">
        <v>36</v>
      </c>
      <c r="C21" s="1" t="s">
        <v>38</v>
      </c>
      <c r="D21" s="3">
        <v>8.178878866061023</v>
      </c>
      <c r="E21" s="4">
        <v>0.42729961701311253</v>
      </c>
      <c r="F21" s="7">
        <v>8.1774500776339831</v>
      </c>
      <c r="G21" s="8">
        <v>0.42683400839168256</v>
      </c>
      <c r="H21" s="9">
        <v>595.9200759202281</v>
      </c>
      <c r="I21" s="25"/>
      <c r="J21" s="25"/>
      <c r="K21" s="25"/>
      <c r="L21" s="12">
        <v>0</v>
      </c>
      <c r="M21" s="13">
        <v>8.3640930300002796E-3</v>
      </c>
      <c r="N21" s="15">
        <f>F21-'Additional Climate Reductions'!B20</f>
        <v>8.1774500776339831</v>
      </c>
      <c r="O21" s="16">
        <f>G21-'Additional Climate Reductions'!C20</f>
        <v>0.41846991536168227</v>
      </c>
    </row>
    <row r="22" spans="1:17" x14ac:dyDescent="0.3">
      <c r="F22" s="5"/>
      <c r="G22" s="5"/>
      <c r="N22" s="5"/>
      <c r="O22" s="5"/>
      <c r="P22" s="5"/>
      <c r="Q22" s="5"/>
    </row>
    <row r="23" spans="1:17" x14ac:dyDescent="0.3">
      <c r="I23" s="44" t="s">
        <v>83</v>
      </c>
      <c r="J23" s="44"/>
      <c r="K23" s="44"/>
    </row>
    <row r="24" spans="1:17" x14ac:dyDescent="0.3">
      <c r="I24" s="44"/>
      <c r="J24" s="44"/>
      <c r="K24" s="44"/>
    </row>
  </sheetData>
  <mergeCells count="6">
    <mergeCell ref="I23:K24"/>
    <mergeCell ref="D1:E1"/>
    <mergeCell ref="F1:H1"/>
    <mergeCell ref="N1:O1"/>
    <mergeCell ref="L1:M1"/>
    <mergeCell ref="I1:K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69317-77ED-448B-8507-73BA8D0F3D59}">
  <dimension ref="A1:Q21"/>
  <sheetViews>
    <sheetView workbookViewId="0">
      <selection activeCell="G24" sqref="G24"/>
    </sheetView>
  </sheetViews>
  <sheetFormatPr defaultRowHeight="14.4" x14ac:dyDescent="0.3"/>
  <cols>
    <col min="1" max="1" width="17.77734375" bestFit="1" customWidth="1"/>
  </cols>
  <sheetData>
    <row r="1" spans="1:17" x14ac:dyDescent="0.3">
      <c r="A1" s="28" t="s">
        <v>2</v>
      </c>
      <c r="B1" s="28" t="s">
        <v>65</v>
      </c>
      <c r="C1" s="28" t="s">
        <v>64</v>
      </c>
      <c r="F1" t="s">
        <v>66</v>
      </c>
    </row>
    <row r="2" spans="1:17" x14ac:dyDescent="0.3">
      <c r="A2" t="s">
        <v>7</v>
      </c>
      <c r="B2">
        <v>6.7596255234531359E-3</v>
      </c>
      <c r="C2">
        <v>7.0694781999998673E-4</v>
      </c>
    </row>
    <row r="3" spans="1:17" x14ac:dyDescent="0.3">
      <c r="A3" t="s">
        <v>10</v>
      </c>
      <c r="B3">
        <v>3.8539595090013125E-2</v>
      </c>
      <c r="C3">
        <v>3.0647646999999853E-3</v>
      </c>
    </row>
    <row r="4" spans="1:17" x14ac:dyDescent="0.3">
      <c r="A4" t="s">
        <v>12</v>
      </c>
      <c r="B4">
        <v>0.3687980552397605</v>
      </c>
      <c r="C4">
        <v>3.1909734259999357E-2</v>
      </c>
    </row>
    <row r="5" spans="1:17" x14ac:dyDescent="0.3">
      <c r="A5" t="s">
        <v>14</v>
      </c>
      <c r="B5">
        <v>0.1114618115213655</v>
      </c>
      <c r="C5">
        <v>1.9283504880000021E-2</v>
      </c>
    </row>
    <row r="6" spans="1:17" x14ac:dyDescent="0.3">
      <c r="A6" t="s">
        <v>15</v>
      </c>
      <c r="B6">
        <v>0.21246265149357851</v>
      </c>
      <c r="C6">
        <v>3.2560364321000172E-2</v>
      </c>
    </row>
    <row r="7" spans="1:17" x14ac:dyDescent="0.3">
      <c r="A7" t="s">
        <v>17</v>
      </c>
      <c r="B7">
        <v>0.14006883139131798</v>
      </c>
      <c r="C7">
        <v>7.0590393600000025E-3</v>
      </c>
    </row>
    <row r="8" spans="1:17" x14ac:dyDescent="0.3">
      <c r="A8" t="s">
        <v>19</v>
      </c>
      <c r="B8">
        <v>0.30909849964770797</v>
      </c>
      <c r="C8">
        <v>2.0274776219999652E-2</v>
      </c>
    </row>
    <row r="9" spans="1:17" x14ac:dyDescent="0.3">
      <c r="A9" t="s">
        <v>21</v>
      </c>
      <c r="B9">
        <v>0.39873806529999717</v>
      </c>
      <c r="C9">
        <v>4.404664251400018E-2</v>
      </c>
    </row>
    <row r="10" spans="1:17" x14ac:dyDescent="0.3">
      <c r="A10" t="s">
        <v>23</v>
      </c>
      <c r="B10">
        <v>4.844395540516936E-2</v>
      </c>
      <c r="C10">
        <v>4.8179130000000001E-3</v>
      </c>
    </row>
    <row r="11" spans="1:17" x14ac:dyDescent="0.3">
      <c r="A11" t="s">
        <v>24</v>
      </c>
      <c r="B11">
        <v>3.5654989905637188E-2</v>
      </c>
      <c r="C11">
        <v>7.9418961600001784E-3</v>
      </c>
    </row>
    <row r="12" spans="1:17" x14ac:dyDescent="0.3">
      <c r="A12" t="s">
        <v>25</v>
      </c>
      <c r="B12">
        <v>1.7240255341366595</v>
      </c>
      <c r="C12">
        <v>8.1826414816000032E-2</v>
      </c>
    </row>
    <row r="13" spans="1:17" x14ac:dyDescent="0.3">
      <c r="A13" t="s">
        <v>26</v>
      </c>
      <c r="B13">
        <v>3.3356734759879361E-3</v>
      </c>
      <c r="C13">
        <v>1.3762889999999992E-4</v>
      </c>
    </row>
    <row r="14" spans="1:17" x14ac:dyDescent="0.3">
      <c r="A14" t="s">
        <v>28</v>
      </c>
      <c r="B14">
        <v>6.6043345351057244E-3</v>
      </c>
      <c r="C14">
        <v>4.3317169999997714E-4</v>
      </c>
      <c r="P14" s="10"/>
      <c r="Q14" s="10"/>
    </row>
    <row r="15" spans="1:17" x14ac:dyDescent="0.3">
      <c r="A15" t="s">
        <v>30</v>
      </c>
      <c r="B15">
        <v>0.30300382585812047</v>
      </c>
      <c r="C15">
        <v>0.14317781426599993</v>
      </c>
      <c r="P15" s="10"/>
      <c r="Q15" s="10"/>
    </row>
    <row r="16" spans="1:17" x14ac:dyDescent="0.3">
      <c r="A16" t="s">
        <v>31</v>
      </c>
      <c r="B16">
        <v>0.56349596070025365</v>
      </c>
      <c r="C16">
        <v>7.3190003430000733E-2</v>
      </c>
      <c r="P16" s="10"/>
      <c r="Q16" s="10"/>
    </row>
    <row r="17" spans="1:17" x14ac:dyDescent="0.3">
      <c r="A17" t="s">
        <v>33</v>
      </c>
      <c r="B17">
        <v>0.54380284455997052</v>
      </c>
      <c r="C17">
        <v>0.10187468283000006</v>
      </c>
      <c r="P17" s="10"/>
      <c r="Q17" s="10"/>
    </row>
    <row r="18" spans="1:17" x14ac:dyDescent="0.3">
      <c r="A18" t="s">
        <v>35</v>
      </c>
      <c r="B18">
        <v>0.17182856217920442</v>
      </c>
      <c r="C18">
        <v>1.7920556999999913E-2</v>
      </c>
      <c r="P18" s="10"/>
      <c r="Q18" s="10"/>
    </row>
    <row r="19" spans="1:17" x14ac:dyDescent="0.3">
      <c r="A19" t="s">
        <v>37</v>
      </c>
      <c r="B19">
        <v>0</v>
      </c>
      <c r="C19">
        <v>4.5649200000000018E-4</v>
      </c>
      <c r="P19" s="10"/>
      <c r="Q19" s="10"/>
    </row>
    <row r="20" spans="1:17" x14ac:dyDescent="0.3">
      <c r="A20" t="s">
        <v>38</v>
      </c>
      <c r="B20">
        <v>0</v>
      </c>
      <c r="C20">
        <v>8.3640930300002796E-3</v>
      </c>
      <c r="P20" s="10"/>
      <c r="Q20" s="10"/>
    </row>
    <row r="21" spans="1:17" x14ac:dyDescent="0.3">
      <c r="A21" t="s">
        <v>63</v>
      </c>
      <c r="B21">
        <f>SUM(B2:B20)</f>
        <v>4.9861228159633022</v>
      </c>
      <c r="C21">
        <f>SUM(C2:C20)</f>
        <v>0.59904644120700057</v>
      </c>
    </row>
  </sheetData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B0B90-CC76-4343-9CBF-95483312FF07}">
  <dimension ref="A1:D19"/>
  <sheetViews>
    <sheetView workbookViewId="0">
      <selection activeCell="H15" sqref="H15"/>
    </sheetView>
  </sheetViews>
  <sheetFormatPr defaultRowHeight="14.4" x14ac:dyDescent="0.3"/>
  <cols>
    <col min="1" max="1" width="22.77734375" bestFit="1" customWidth="1"/>
  </cols>
  <sheetData>
    <row r="1" spans="1:4" ht="57.6" x14ac:dyDescent="0.3">
      <c r="A1" s="28"/>
      <c r="B1" s="53" t="s">
        <v>42</v>
      </c>
      <c r="C1" s="54"/>
      <c r="D1" s="29" t="s">
        <v>43</v>
      </c>
    </row>
    <row r="2" spans="1:4" x14ac:dyDescent="0.3">
      <c r="A2" s="28" t="s">
        <v>44</v>
      </c>
      <c r="B2" s="30" t="s">
        <v>45</v>
      </c>
      <c r="C2" s="30" t="s">
        <v>46</v>
      </c>
      <c r="D2" s="30" t="s">
        <v>47</v>
      </c>
    </row>
    <row r="3" spans="1:4" x14ac:dyDescent="0.3">
      <c r="A3" t="s">
        <v>16</v>
      </c>
      <c r="B3" s="10">
        <v>16.324868291287949</v>
      </c>
      <c r="C3" s="10">
        <v>38.50284582462595</v>
      </c>
      <c r="D3" s="5">
        <v>2.3585394465432636</v>
      </c>
    </row>
    <row r="4" spans="1:4" x14ac:dyDescent="0.3">
      <c r="A4" t="s">
        <v>18</v>
      </c>
      <c r="B4" s="10">
        <v>14.108590962727984</v>
      </c>
      <c r="C4" s="10">
        <v>35.263870740103854</v>
      </c>
      <c r="D4" s="5">
        <v>2.4994608485896146</v>
      </c>
    </row>
    <row r="5" spans="1:4" x14ac:dyDescent="0.3">
      <c r="A5" t="s">
        <v>48</v>
      </c>
      <c r="B5" s="10">
        <v>10.931134596125641</v>
      </c>
      <c r="C5" s="10">
        <v>27.504762996631868</v>
      </c>
      <c r="D5" s="5">
        <v>2.5161855573876544</v>
      </c>
    </row>
    <row r="6" spans="1:4" x14ac:dyDescent="0.3">
      <c r="A6" t="s">
        <v>49</v>
      </c>
      <c r="B6" s="10">
        <v>13.51391110550707</v>
      </c>
      <c r="C6" s="10">
        <v>35.66655145720064</v>
      </c>
      <c r="D6" s="5">
        <v>2.6392471564110052</v>
      </c>
    </row>
    <row r="7" spans="1:4" x14ac:dyDescent="0.3">
      <c r="A7" t="s">
        <v>50</v>
      </c>
      <c r="B7" s="10">
        <v>14.044941935591707</v>
      </c>
      <c r="C7" s="10">
        <v>22.20963684823165</v>
      </c>
      <c r="D7" s="5">
        <v>1.5813263557857471</v>
      </c>
    </row>
    <row r="8" spans="1:4" x14ac:dyDescent="0.3">
      <c r="A8" t="s">
        <v>51</v>
      </c>
      <c r="B8" s="10">
        <v>13.201161580080694</v>
      </c>
      <c r="C8" s="10">
        <v>22.16488549549176</v>
      </c>
      <c r="D8" s="5">
        <v>1.6790102417151289</v>
      </c>
    </row>
    <row r="9" spans="1:4" x14ac:dyDescent="0.3">
      <c r="A9" t="s">
        <v>52</v>
      </c>
      <c r="B9" s="10">
        <v>8.0654985154738181</v>
      </c>
      <c r="C9" s="10">
        <v>11.764622142264416</v>
      </c>
      <c r="D9" s="5">
        <v>1.4586354606220255</v>
      </c>
    </row>
    <row r="10" spans="1:4" x14ac:dyDescent="0.3">
      <c r="A10" t="s">
        <v>53</v>
      </c>
      <c r="B10" s="10">
        <v>9.2783170884534343</v>
      </c>
      <c r="C10" s="10">
        <v>15.453174561935413</v>
      </c>
      <c r="D10" s="5">
        <v>1.6655148142292302</v>
      </c>
    </row>
    <row r="11" spans="1:4" x14ac:dyDescent="0.3">
      <c r="A11" t="s">
        <v>54</v>
      </c>
      <c r="B11" s="10">
        <v>4.6295719547105332</v>
      </c>
      <c r="C11" s="10">
        <v>9.1113249882046574</v>
      </c>
      <c r="D11" s="5">
        <v>1.9680707152491701</v>
      </c>
    </row>
    <row r="12" spans="1:4" x14ac:dyDescent="0.3">
      <c r="A12" t="s">
        <v>55</v>
      </c>
      <c r="B12" s="10">
        <v>5.1645493821823321</v>
      </c>
      <c r="C12" s="10">
        <v>8.6814167851291302</v>
      </c>
      <c r="D12" s="5">
        <v>1.6809630700947447</v>
      </c>
    </row>
    <row r="13" spans="1:4" x14ac:dyDescent="0.3">
      <c r="A13" t="s">
        <v>56</v>
      </c>
      <c r="B13" s="10">
        <v>2.6469441135674328</v>
      </c>
      <c r="C13" s="10">
        <v>7.6728812008303704</v>
      </c>
      <c r="D13" s="5">
        <v>2.8987696270206493</v>
      </c>
    </row>
    <row r="14" spans="1:4" x14ac:dyDescent="0.3">
      <c r="A14" t="s">
        <v>57</v>
      </c>
      <c r="B14" s="10">
        <v>2.350684014040139</v>
      </c>
      <c r="C14" s="10">
        <v>7.4336359315469336</v>
      </c>
      <c r="D14" s="5">
        <v>3.1623288741265934</v>
      </c>
    </row>
    <row r="15" spans="1:4" x14ac:dyDescent="0.3">
      <c r="A15" t="s">
        <v>58</v>
      </c>
      <c r="B15" s="10">
        <v>10.708616149771554</v>
      </c>
      <c r="C15" s="10">
        <v>31.840007615224305</v>
      </c>
      <c r="D15" s="5">
        <v>2.9733073975112596</v>
      </c>
    </row>
    <row r="16" spans="1:4" x14ac:dyDescent="0.3">
      <c r="A16" t="s">
        <v>59</v>
      </c>
      <c r="B16" s="10">
        <v>11.243925655827343</v>
      </c>
      <c r="C16" s="10">
        <v>43.195762831657106</v>
      </c>
      <c r="D16" s="5">
        <v>3.8416976555932858</v>
      </c>
    </row>
    <row r="17" spans="1:4" x14ac:dyDescent="0.3">
      <c r="A17" t="s">
        <v>60</v>
      </c>
      <c r="B17" s="10">
        <v>9.7822546570716256</v>
      </c>
      <c r="C17" s="10">
        <v>25.243176829423479</v>
      </c>
      <c r="D17" s="5">
        <v>2.5805070215765751</v>
      </c>
    </row>
    <row r="18" spans="1:4" x14ac:dyDescent="0.3">
      <c r="A18" t="s">
        <v>61</v>
      </c>
      <c r="B18" s="10">
        <v>15.213968968845508</v>
      </c>
      <c r="C18" s="10">
        <v>20.403949129537132</v>
      </c>
      <c r="D18" s="5">
        <v>1.3411325585926615</v>
      </c>
    </row>
    <row r="19" spans="1:4" x14ac:dyDescent="0.3">
      <c r="A19" t="s">
        <v>62</v>
      </c>
      <c r="B19">
        <v>15.827135059797905</v>
      </c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Watershed</vt:lpstr>
      <vt:lpstr>Final 2019 Planning Targets</vt:lpstr>
      <vt:lpstr>Additional Climate Reductions</vt:lpstr>
      <vt:lpstr>Exchange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Shenk</dc:creator>
  <cp:lastModifiedBy>Ruth Cassilly</cp:lastModifiedBy>
  <dcterms:created xsi:type="dcterms:W3CDTF">2019-10-03T15:35:43Z</dcterms:created>
  <dcterms:modified xsi:type="dcterms:W3CDTF">2023-02-28T14:15:05Z</dcterms:modified>
</cp:coreProperties>
</file>