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jshap08/Desktop/"/>
    </mc:Choice>
  </mc:AlternateContent>
  <xr:revisionPtr revIDLastSave="0" documentId="13_ncr:1_{A675E7A6-D84F-1946-A563-E1DB0C4607CC}" xr6:coauthVersionLast="45" xr6:coauthVersionMax="45" xr10:uidLastSave="{00000000-0000-0000-0000-000000000000}"/>
  <bookViews>
    <workbookView xWindow="0" yWindow="460" windowWidth="25600" windowHeight="14180" xr2:uid="{00000000-000D-0000-FFFF-FFFF00000000}"/>
  </bookViews>
  <sheets>
    <sheet name="Master 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1" l="1"/>
  <c r="AJ71" i="1" l="1"/>
  <c r="AI71" i="1"/>
  <c r="AJ69" i="1"/>
  <c r="AI69" i="1"/>
</calcChain>
</file>

<file path=xl/sharedStrings.xml><?xml version="1.0" encoding="utf-8"?>
<sst xmlns="http://schemas.openxmlformats.org/spreadsheetml/2006/main" count="1611" uniqueCount="268">
  <si>
    <t>Geodatabase Site ID</t>
  </si>
  <si>
    <t>Tributary</t>
  </si>
  <si>
    <t>Restoration treatment</t>
  </si>
  <si>
    <t># samples taken</t>
  </si>
  <si>
    <t>Total live oysters counted</t>
  </si>
  <si>
    <t>Fall 2019: 
Did reef meet minimum threshold density?</t>
  </si>
  <si>
    <t xml:space="preserve">Number of samples meeting minimum threshold density (m²) </t>
  </si>
  <si>
    <t>Percent of samples meeting minimum threshold density (%)</t>
  </si>
  <si>
    <t>Fall 2019: 
Did reef meet target density?</t>
  </si>
  <si>
    <t xml:space="preserve">Number of samples meeting target
density (m²) </t>
  </si>
  <si>
    <t>Percent of samples meeting minimum target density (%)</t>
  </si>
  <si>
    <t>Standard error of live  biomass</t>
  </si>
  <si>
    <t>Fall 2019:
Did reef meet  minimum threshold oyster biomass?</t>
  </si>
  <si>
    <t xml:space="preserve">Number of samples meeting minimum threshold biomass (m²) </t>
  </si>
  <si>
    <t xml:space="preserve">Percent of samples meeting minimum threshold biomass (%) </t>
  </si>
  <si>
    <t>Fall 2019:
Did reef meet  target oyster biomass?</t>
  </si>
  <si>
    <t xml:space="preserve">Number of samples meeting target biomass (m²) </t>
  </si>
  <si>
    <t>Percent of samples meeting meeting target biomass (%)</t>
  </si>
  <si>
    <t>Standard error of shell volume</t>
  </si>
  <si>
    <t>Ave brown shell across all samples (%)</t>
  </si>
  <si>
    <t>Are multiple year classes present?</t>
  </si>
  <si>
    <t>% Spat (live oysters)</t>
  </si>
  <si>
    <t>% Small (live oysters)</t>
  </si>
  <si>
    <t>% Market (live oysters)</t>
  </si>
  <si>
    <t>6Year Cohort</t>
  </si>
  <si>
    <t>H28</t>
  </si>
  <si>
    <t>AltSub_25</t>
  </si>
  <si>
    <t>Harris Creek</t>
  </si>
  <si>
    <t>Alternate Substrate &amp; Seed</t>
  </si>
  <si>
    <t>Mixed Shell</t>
  </si>
  <si>
    <t>Patent Tong</t>
  </si>
  <si>
    <t>Yes</t>
  </si>
  <si>
    <t>H30</t>
  </si>
  <si>
    <t>AltSub_30</t>
  </si>
  <si>
    <t>No</t>
  </si>
  <si>
    <t>H37</t>
  </si>
  <si>
    <t>AltSub_101</t>
  </si>
  <si>
    <t>H38</t>
  </si>
  <si>
    <t>AltSub_102</t>
  </si>
  <si>
    <t>H39</t>
  </si>
  <si>
    <t>AltSub_103</t>
  </si>
  <si>
    <t>H36</t>
  </si>
  <si>
    <t>AltSub_105</t>
  </si>
  <si>
    <t>H45</t>
  </si>
  <si>
    <t>Seed_75</t>
  </si>
  <si>
    <t>Spat on shell only</t>
  </si>
  <si>
    <t>H42</t>
  </si>
  <si>
    <t>Seed_07</t>
  </si>
  <si>
    <t>H44</t>
  </si>
  <si>
    <t>Seed_59</t>
  </si>
  <si>
    <t>H46</t>
  </si>
  <si>
    <t>Seed_13A</t>
  </si>
  <si>
    <t>H35</t>
  </si>
  <si>
    <t>AltSub_108</t>
  </si>
  <si>
    <t>Mixed shell</t>
  </si>
  <si>
    <t>H41</t>
  </si>
  <si>
    <t>Seed_04</t>
  </si>
  <si>
    <t>H43</t>
  </si>
  <si>
    <t>Seed_11</t>
  </si>
  <si>
    <t>H47</t>
  </si>
  <si>
    <t>Seed_13B</t>
  </si>
  <si>
    <t>H31</t>
  </si>
  <si>
    <t>AltSub_31A</t>
  </si>
  <si>
    <t>H25</t>
  </si>
  <si>
    <t>AltSub_57A</t>
  </si>
  <si>
    <t>H21</t>
  </si>
  <si>
    <t>AltSub_57B</t>
  </si>
  <si>
    <t>Reference</t>
  </si>
  <si>
    <t>H14</t>
  </si>
  <si>
    <t>CONTROL_1</t>
  </si>
  <si>
    <t>H17</t>
  </si>
  <si>
    <t>CONTROL_2</t>
  </si>
  <si>
    <t>H15</t>
  </si>
  <si>
    <t>CONTROL_3</t>
  </si>
  <si>
    <t>H16</t>
  </si>
  <si>
    <t>CONTROL_4</t>
  </si>
  <si>
    <t>Sentinel</t>
  </si>
  <si>
    <t>H13</t>
  </si>
  <si>
    <t>EXCEEDS_GOAL_2012</t>
  </si>
  <si>
    <t>H01</t>
  </si>
  <si>
    <t>AltSub_104</t>
  </si>
  <si>
    <t>H11</t>
  </si>
  <si>
    <t>TREATMENT_4</t>
  </si>
  <si>
    <t>H10</t>
  </si>
  <si>
    <t>TREATMENT_3</t>
  </si>
  <si>
    <t>L053</t>
  </si>
  <si>
    <t>CONT_SO_01</t>
  </si>
  <si>
    <t>Little Choptank</t>
  </si>
  <si>
    <t>Control</t>
  </si>
  <si>
    <t>L054</t>
  </si>
  <si>
    <t>CONT_SO_02</t>
  </si>
  <si>
    <t>L052</t>
  </si>
  <si>
    <t>CONT_SO_03</t>
  </si>
  <si>
    <t>3Year Cohort</t>
  </si>
  <si>
    <t>L010</t>
  </si>
  <si>
    <t>SO_02</t>
  </si>
  <si>
    <t>L011</t>
  </si>
  <si>
    <t>SO_03</t>
  </si>
  <si>
    <t>L012</t>
  </si>
  <si>
    <t>SO_08</t>
  </si>
  <si>
    <t>L013</t>
  </si>
  <si>
    <t>SO_09</t>
  </si>
  <si>
    <t>L069</t>
  </si>
  <si>
    <t>SO_15</t>
  </si>
  <si>
    <t>L001</t>
  </si>
  <si>
    <t>SO_17</t>
  </si>
  <si>
    <t>L015</t>
  </si>
  <si>
    <t>SO_18A</t>
  </si>
  <si>
    <t>L014</t>
  </si>
  <si>
    <t>SO_18B</t>
  </si>
  <si>
    <t>L016</t>
  </si>
  <si>
    <t>SO_18C</t>
  </si>
  <si>
    <t>L017</t>
  </si>
  <si>
    <t>SO_20</t>
  </si>
  <si>
    <t>L018</t>
  </si>
  <si>
    <t>SO_21A</t>
  </si>
  <si>
    <t>L019</t>
  </si>
  <si>
    <t>SO_28A</t>
  </si>
  <si>
    <t>L020</t>
  </si>
  <si>
    <t>SO_28B</t>
  </si>
  <si>
    <t>L021</t>
  </si>
  <si>
    <t>SO_49</t>
  </si>
  <si>
    <t>L022</t>
  </si>
  <si>
    <t>SO_50</t>
  </si>
  <si>
    <t>T07</t>
  </si>
  <si>
    <t>SS_39</t>
  </si>
  <si>
    <t>Tred Avon</t>
  </si>
  <si>
    <t>T05</t>
  </si>
  <si>
    <t>SS_59</t>
  </si>
  <si>
    <t>T03</t>
  </si>
  <si>
    <t>SO_04A</t>
  </si>
  <si>
    <t>T65</t>
  </si>
  <si>
    <t>CBF_01</t>
  </si>
  <si>
    <t>CBF oyster garden</t>
  </si>
  <si>
    <t>T32</t>
  </si>
  <si>
    <t>CONTROL_SO_02</t>
  </si>
  <si>
    <t>T33</t>
  </si>
  <si>
    <t>CONTROL_SO_03</t>
  </si>
  <si>
    <t>T31</t>
  </si>
  <si>
    <t>CONTROL_SO_01</t>
  </si>
  <si>
    <t>T02</t>
  </si>
  <si>
    <t>SS_56</t>
  </si>
  <si>
    <t>T04</t>
  </si>
  <si>
    <t>SO_13</t>
  </si>
  <si>
    <t>Seed Only - Sentinel Site</t>
  </si>
  <si>
    <t>T01</t>
  </si>
  <si>
    <t>SS_44</t>
  </si>
  <si>
    <t>H26</t>
  </si>
  <si>
    <t>AltSub_01</t>
  </si>
  <si>
    <t>Dive</t>
  </si>
  <si>
    <t>H27</t>
  </si>
  <si>
    <t>AltSub_03</t>
  </si>
  <si>
    <t>H29</t>
  </si>
  <si>
    <t>AltSub_29</t>
  </si>
  <si>
    <t>H32</t>
  </si>
  <si>
    <t>AltSub_54</t>
  </si>
  <si>
    <t>H33</t>
  </si>
  <si>
    <t>AltSub_62</t>
  </si>
  <si>
    <t>H34</t>
  </si>
  <si>
    <t>AltSub_79</t>
  </si>
  <si>
    <t>H40</t>
  </si>
  <si>
    <t>AltSub_107</t>
  </si>
  <si>
    <t>H19</t>
  </si>
  <si>
    <t>AltSub_20B</t>
  </si>
  <si>
    <t>H20</t>
  </si>
  <si>
    <t>AltSub_49A</t>
  </si>
  <si>
    <t>H24</t>
  </si>
  <si>
    <t>AltSub_49B</t>
  </si>
  <si>
    <t>H22</t>
  </si>
  <si>
    <t>AltSub_71A</t>
  </si>
  <si>
    <t>H23</t>
  </si>
  <si>
    <t>AltSub_71B</t>
  </si>
  <si>
    <t>H18</t>
  </si>
  <si>
    <t>AltSub_20A</t>
  </si>
  <si>
    <t>T06</t>
  </si>
  <si>
    <t>SS_38</t>
  </si>
  <si>
    <t>T08</t>
  </si>
  <si>
    <t>SS_41</t>
  </si>
  <si>
    <t>T09</t>
  </si>
  <si>
    <t>SS_46</t>
  </si>
  <si>
    <t>SS_09</t>
  </si>
  <si>
    <t>Fossil Shell</t>
  </si>
  <si>
    <t>SS_29</t>
  </si>
  <si>
    <t>SS_24B</t>
  </si>
  <si>
    <t>SS_37B</t>
  </si>
  <si>
    <t>SS_38C</t>
  </si>
  <si>
    <t>SS_50B</t>
  </si>
  <si>
    <t>SS_12</t>
  </si>
  <si>
    <t>SS_14</t>
  </si>
  <si>
    <t>SS_16</t>
  </si>
  <si>
    <t>SS_17</t>
  </si>
  <si>
    <t>SS_20</t>
  </si>
  <si>
    <t>SS_33</t>
  </si>
  <si>
    <t>SS_66</t>
  </si>
  <si>
    <t>SS_21B</t>
  </si>
  <si>
    <t>SS_36B</t>
  </si>
  <si>
    <t>SS_59B</t>
  </si>
  <si>
    <t>SS_60B</t>
  </si>
  <si>
    <t>SS_63B</t>
  </si>
  <si>
    <t>SS_27</t>
  </si>
  <si>
    <t>SS_28B</t>
  </si>
  <si>
    <t>SS_42</t>
  </si>
  <si>
    <t>SS_40B</t>
  </si>
  <si>
    <t>SS_49C</t>
  </si>
  <si>
    <t>SS_32</t>
  </si>
  <si>
    <t>SS_11B</t>
  </si>
  <si>
    <t>SS_69B</t>
  </si>
  <si>
    <t>SS_76B</t>
  </si>
  <si>
    <t>SS_02</t>
  </si>
  <si>
    <t>SS_18</t>
  </si>
  <si>
    <t>SS_25C</t>
  </si>
  <si>
    <t>Is reef footprint stable/ increasing?</t>
  </si>
  <si>
    <t>Is reef height stable/ increasing?</t>
  </si>
  <si>
    <t>Monitoring Type</t>
  </si>
  <si>
    <t>Substrate type added</t>
  </si>
  <si>
    <t>Sample method</t>
  </si>
  <si>
    <t>Reef area (acres)</t>
  </si>
  <si>
    <t>Sample date</t>
  </si>
  <si>
    <t>Report Reef ID</t>
  </si>
  <si>
    <r>
      <t>Ave. live density across reef 
(#/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</si>
  <si>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Std Error live density across reef 
(#/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</si>
  <si>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Ave. live biomass across reef 
(g dry weight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</si>
  <si>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Ave shell volume  across entire reef (L/m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</si>
  <si>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Not measured annually</t>
  </si>
  <si>
    <t>Not measured on reference reefs</t>
  </si>
  <si>
    <t>TBD when reef is 6 years old</t>
  </si>
  <si>
    <t>Is shell budget stable/ increasing?</t>
  </si>
  <si>
    <t>None</t>
  </si>
  <si>
    <t>None- spat-on-shell only</t>
  </si>
  <si>
    <t>Stone</t>
  </si>
  <si>
    <t>Stone &amp; Fossil Shell</t>
  </si>
  <si>
    <t>Blue highlighted columns are Oyster Metrics reef-level success criteria.</t>
  </si>
  <si>
    <t>L002</t>
  </si>
  <si>
    <t>Initial_Planting_Year</t>
  </si>
  <si>
    <t>Second_Planting_Year</t>
  </si>
  <si>
    <t>&lt;Null&gt;</t>
  </si>
  <si>
    <t>2013 &amp; 2014</t>
  </si>
  <si>
    <t>&lt;Null</t>
  </si>
  <si>
    <t xml:space="preserve"> </t>
  </si>
  <si>
    <t>L023</t>
  </si>
  <si>
    <t>L024</t>
  </si>
  <si>
    <t>L025</t>
  </si>
  <si>
    <t>L026</t>
  </si>
  <si>
    <t>L027</t>
  </si>
  <si>
    <t>L028</t>
  </si>
  <si>
    <t>L029</t>
  </si>
  <si>
    <t>L030</t>
  </si>
  <si>
    <t>L031</t>
  </si>
  <si>
    <t>L032</t>
  </si>
  <si>
    <t>L033</t>
  </si>
  <si>
    <t>L034</t>
  </si>
  <si>
    <t>L035</t>
  </si>
  <si>
    <t>L036</t>
  </si>
  <si>
    <t>L037</t>
  </si>
  <si>
    <t>L038</t>
  </si>
  <si>
    <t>L039</t>
  </si>
  <si>
    <t>L040</t>
  </si>
  <si>
    <t>L042</t>
  </si>
  <si>
    <t>L043</t>
  </si>
  <si>
    <t>L044</t>
  </si>
  <si>
    <t>L045</t>
  </si>
  <si>
    <t>L046</t>
  </si>
  <si>
    <t>L047</t>
  </si>
  <si>
    <t>L048</t>
  </si>
  <si>
    <t>L049</t>
  </si>
  <si>
    <t>L050</t>
  </si>
  <si>
    <t>L051</t>
  </si>
  <si>
    <t>L041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</si>
</sst>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center" wrapText="1"/>
    </xf>
    <xf numFmtId="14" fontId="0" fillId="0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2"/>
  <sheetViews>
    <sheetView tabSelected="1" workbookViewId="0">
      <pane ySplit="2" topLeftCell="A121" activePane="bottomLeft" state="frozen"/>
      <selection pane="bottomLeft" activeCell="G132" sqref="G132"/>
    </sheetView>
  </sheetViews>
  <sheetFormatPr baseColWidth="10" defaultColWidth="8.83203125" defaultRowHeight="15" x14ac:dyDescent="0.2"/>
  <cols>
    <col min="1" max="1" width="12.5" style="2" customWidth="1"/>
    <col min="2" max="2" width="7.6640625" style="2" bestFit="1" customWidth="1"/>
    <col min="3" max="3" width="18.83203125" style="2" bestFit="1" customWidth="1"/>
    <col min="4" max="4" width="13.33203125" style="2" bestFit="1" customWidth="1"/>
    <col min="5" max="5" width="32.5" style="2" customWidth="1"/>
    <col min="6" max="6" width="20.33203125" style="2" customWidth="1"/>
    <col min="7" max="8" width="20.33203125" style="10" customWidth="1"/>
    <col min="9" max="9" width="12.83203125" style="2" customWidth="1"/>
    <col min="10" max="10" width="8.5" style="2" bestFit="1" customWidth="1"/>
    <col min="11" max="11" width="10.5" style="2" bestFit="1" customWidth="1"/>
    <col min="12" max="18" width="8.83203125" style="2"/>
    <col min="19" max="19" width="8.6640625" style="2" bestFit="1" customWidth="1"/>
    <col min="20" max="20" width="7.6640625" style="2" bestFit="1" customWidth="1"/>
    <col min="21" max="22" width="7.83203125" style="2" bestFit="1" customWidth="1"/>
    <col min="23" max="23" width="10.1640625" style="2" customWidth="1"/>
    <col min="24" max="24" width="10.6640625" style="2" customWidth="1"/>
    <col min="25" max="26" width="10.1640625" style="2" customWidth="1"/>
    <col min="27" max="28" width="8.83203125" style="2"/>
    <col min="29" max="29" width="10" style="2" customWidth="1"/>
    <col min="30" max="30" width="9.5" style="2" customWidth="1"/>
    <col min="31" max="36" width="8.83203125" style="2"/>
    <col min="37" max="37" width="15.5" customWidth="1"/>
    <col min="38" max="38" width="13.1640625" style="2" customWidth="1"/>
    <col min="39" max="39" width="14.1640625" style="2" customWidth="1"/>
    <col min="40" max="16384" width="8.83203125" style="2"/>
  </cols>
  <sheetData>
    <row r="1" spans="1:39" x14ac:dyDescent="0.2">
      <c r="A1" s="2" t="s">
        <v>231</v>
      </c>
      <c r="G1" s="2"/>
      <c r="H1" s="2"/>
      <c r="AI1"/>
      <c r="AK1" s="2"/>
    </row>
    <row r="2" spans="1:39" s="4" customFormat="1" ht="54" customHeight="1" thickBot="1" x14ac:dyDescent="0.25">
      <c r="A2" s="4" t="s">
        <v>213</v>
      </c>
      <c r="B2" s="4" t="s">
        <v>218</v>
      </c>
      <c r="C2" s="4" t="s">
        <v>0</v>
      </c>
      <c r="D2" s="4" t="s">
        <v>1</v>
      </c>
      <c r="E2" s="4" t="s">
        <v>2</v>
      </c>
      <c r="F2" s="4" t="s">
        <v>214</v>
      </c>
      <c r="G2" s="11" t="s">
        <v>233</v>
      </c>
      <c r="H2" s="11" t="s">
        <v>234</v>
      </c>
      <c r="I2" s="4" t="s">
        <v>215</v>
      </c>
      <c r="J2" s="4" t="s">
        <v>216</v>
      </c>
      <c r="K2" s="4" t="s">
        <v>217</v>
      </c>
      <c r="L2" s="4" t="s">
        <v>3</v>
      </c>
      <c r="M2" s="4" t="s">
        <v>4</v>
      </c>
      <c r="N2" s="4" t="s">
        <v>219</v>
      </c>
      <c r="O2" s="4" t="s">
        <v>220</v>
      </c>
      <c r="P2" s="6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221</v>
      </c>
      <c r="W2" s="4" t="s">
        <v>11</v>
      </c>
      <c r="X2" s="6" t="s">
        <v>12</v>
      </c>
      <c r="Y2" s="4" t="s">
        <v>13</v>
      </c>
      <c r="Z2" s="4" t="s">
        <v>14</v>
      </c>
      <c r="AA2" s="4" t="s">
        <v>15</v>
      </c>
      <c r="AB2" s="4" t="s">
        <v>16</v>
      </c>
      <c r="AC2" s="4" t="s">
        <v>17</v>
      </c>
      <c r="AD2" s="4" t="s">
        <v>222</v>
      </c>
      <c r="AE2" s="4" t="s">
        <v>18</v>
      </c>
      <c r="AF2" s="4" t="s">
        <v>19</v>
      </c>
      <c r="AG2" s="6" t="s">
        <v>20</v>
      </c>
      <c r="AH2" s="4" t="s">
        <v>21</v>
      </c>
      <c r="AI2" s="4" t="s">
        <v>22</v>
      </c>
      <c r="AJ2" s="4" t="s">
        <v>23</v>
      </c>
      <c r="AK2" s="7" t="s">
        <v>226</v>
      </c>
      <c r="AL2" s="6" t="s">
        <v>211</v>
      </c>
      <c r="AM2" s="6" t="s">
        <v>212</v>
      </c>
    </row>
    <row r="3" spans="1:39" x14ac:dyDescent="0.2">
      <c r="A3" s="2" t="s">
        <v>76</v>
      </c>
      <c r="B3" s="2" t="s">
        <v>79</v>
      </c>
      <c r="C3" s="2" t="s">
        <v>80</v>
      </c>
      <c r="D3" s="2" t="s">
        <v>27</v>
      </c>
      <c r="E3" s="2" t="s">
        <v>28</v>
      </c>
      <c r="F3" s="2" t="s">
        <v>54</v>
      </c>
      <c r="G3" s="10">
        <v>2012</v>
      </c>
      <c r="H3" s="10">
        <v>2017</v>
      </c>
      <c r="I3" s="2" t="s">
        <v>30</v>
      </c>
      <c r="J3" s="1">
        <v>3.37</v>
      </c>
      <c r="K3" s="5">
        <v>43836</v>
      </c>
      <c r="L3" s="2">
        <v>10</v>
      </c>
      <c r="M3" s="2">
        <v>517</v>
      </c>
      <c r="N3" s="2">
        <v>43.766853349927409</v>
      </c>
      <c r="O3" s="1">
        <v>5.0247000000000002</v>
      </c>
      <c r="P3" s="2" t="s">
        <v>31</v>
      </c>
      <c r="Q3" s="2">
        <v>7</v>
      </c>
      <c r="R3" s="2">
        <v>70</v>
      </c>
      <c r="S3" s="2" t="s">
        <v>34</v>
      </c>
      <c r="T3" s="2">
        <v>1</v>
      </c>
      <c r="U3" s="2">
        <v>10</v>
      </c>
      <c r="V3" s="2">
        <v>30.56</v>
      </c>
      <c r="W3" s="1">
        <v>5.4777723038026673</v>
      </c>
      <c r="X3" s="2" t="s">
        <v>31</v>
      </c>
      <c r="Y3" s="2">
        <v>7</v>
      </c>
      <c r="Z3" s="2">
        <v>70</v>
      </c>
      <c r="AA3" s="2" t="s">
        <v>34</v>
      </c>
      <c r="AB3" s="2">
        <v>0</v>
      </c>
      <c r="AC3" s="2">
        <v>0</v>
      </c>
      <c r="AD3" s="1">
        <v>8.6620000000000008</v>
      </c>
      <c r="AE3" s="1">
        <v>1.1299999999999999</v>
      </c>
      <c r="AF3" s="2">
        <v>54.5</v>
      </c>
      <c r="AG3" s="2" t="s">
        <v>31</v>
      </c>
      <c r="AH3" s="1">
        <v>0</v>
      </c>
      <c r="AI3" s="1">
        <v>24.4755</v>
      </c>
      <c r="AJ3" s="1">
        <v>75.52</v>
      </c>
      <c r="AK3" t="s">
        <v>223</v>
      </c>
      <c r="AL3" t="s">
        <v>223</v>
      </c>
      <c r="AM3" t="s">
        <v>223</v>
      </c>
    </row>
    <row r="4" spans="1:39" x14ac:dyDescent="0.2">
      <c r="A4" s="2" t="s">
        <v>76</v>
      </c>
      <c r="B4" s="2" t="s">
        <v>83</v>
      </c>
      <c r="C4" s="2" t="s">
        <v>84</v>
      </c>
      <c r="D4" s="2" t="s">
        <v>27</v>
      </c>
      <c r="E4" s="2" t="s">
        <v>45</v>
      </c>
      <c r="F4" s="2" t="s">
        <v>227</v>
      </c>
      <c r="G4" s="10">
        <v>2012</v>
      </c>
      <c r="H4" s="10">
        <v>2017</v>
      </c>
      <c r="I4" s="2" t="s">
        <v>30</v>
      </c>
      <c r="J4" s="1">
        <v>10.883918</v>
      </c>
      <c r="K4" s="5">
        <v>43854</v>
      </c>
      <c r="L4" s="2">
        <v>10</v>
      </c>
      <c r="M4" s="2">
        <v>1204</v>
      </c>
      <c r="N4" s="2">
        <v>62.44</v>
      </c>
      <c r="O4" s="1">
        <v>11.92</v>
      </c>
      <c r="P4" s="2" t="s">
        <v>31</v>
      </c>
      <c r="Q4" s="2">
        <v>10</v>
      </c>
      <c r="R4" s="2">
        <v>100</v>
      </c>
      <c r="S4" s="2" t="s">
        <v>31</v>
      </c>
      <c r="T4" s="2">
        <v>6</v>
      </c>
      <c r="U4" s="2">
        <v>60</v>
      </c>
      <c r="V4" s="2">
        <v>55.27</v>
      </c>
      <c r="W4" s="1">
        <v>10.603815977777771</v>
      </c>
      <c r="X4" s="2" t="s">
        <v>31</v>
      </c>
      <c r="Y4" s="2">
        <v>10</v>
      </c>
      <c r="Z4" s="2">
        <v>100</v>
      </c>
      <c r="AA4" s="2" t="s">
        <v>31</v>
      </c>
      <c r="AB4" s="2">
        <v>5</v>
      </c>
      <c r="AC4" s="2">
        <v>50</v>
      </c>
      <c r="AD4" s="1">
        <v>10.78838174273859</v>
      </c>
      <c r="AE4" s="1">
        <v>2.5230000000000001</v>
      </c>
      <c r="AF4" s="2">
        <v>82</v>
      </c>
      <c r="AG4" s="2" t="s">
        <v>31</v>
      </c>
      <c r="AH4" s="1">
        <v>0.57799999999999996</v>
      </c>
      <c r="AI4" s="1">
        <v>44.797699999999999</v>
      </c>
      <c r="AJ4" s="1">
        <v>54.62</v>
      </c>
      <c r="AK4" s="8" t="s">
        <v>223</v>
      </c>
      <c r="AL4" s="8" t="s">
        <v>223</v>
      </c>
      <c r="AM4" s="8" t="s">
        <v>223</v>
      </c>
    </row>
    <row r="5" spans="1:39" x14ac:dyDescent="0.2">
      <c r="A5" s="2" t="s">
        <v>76</v>
      </c>
      <c r="B5" s="2" t="s">
        <v>81</v>
      </c>
      <c r="C5" s="2" t="s">
        <v>82</v>
      </c>
      <c r="D5" s="2" t="s">
        <v>27</v>
      </c>
      <c r="E5" s="2" t="s">
        <v>45</v>
      </c>
      <c r="F5" s="2" t="s">
        <v>227</v>
      </c>
      <c r="G5" s="10">
        <v>2012</v>
      </c>
      <c r="H5" s="10">
        <v>2017</v>
      </c>
      <c r="I5" s="2" t="s">
        <v>30</v>
      </c>
      <c r="J5" s="1">
        <v>6.5273849999999998</v>
      </c>
      <c r="K5" s="5">
        <v>43861</v>
      </c>
      <c r="L5" s="2">
        <v>10</v>
      </c>
      <c r="M5" s="2">
        <v>967</v>
      </c>
      <c r="N5" s="2">
        <v>50.14</v>
      </c>
      <c r="O5" s="1">
        <v>10.619</v>
      </c>
      <c r="P5" s="2" t="s">
        <v>31</v>
      </c>
      <c r="Q5" s="2">
        <v>9</v>
      </c>
      <c r="R5" s="2">
        <v>90</v>
      </c>
      <c r="S5" s="2" t="s">
        <v>31</v>
      </c>
      <c r="T5" s="2">
        <v>5</v>
      </c>
      <c r="U5" s="2">
        <v>50</v>
      </c>
      <c r="V5" s="2">
        <v>42.89</v>
      </c>
      <c r="W5" s="1">
        <v>8.6279051961514419</v>
      </c>
      <c r="X5" s="2" t="s">
        <v>31</v>
      </c>
      <c r="Y5" s="2">
        <v>8</v>
      </c>
      <c r="Z5" s="2">
        <v>80</v>
      </c>
      <c r="AA5" s="2" t="s">
        <v>34</v>
      </c>
      <c r="AB5" s="2">
        <v>4</v>
      </c>
      <c r="AC5" s="2">
        <v>40</v>
      </c>
      <c r="AD5" s="1">
        <v>9.6991701244813289</v>
      </c>
      <c r="AE5" s="1">
        <v>1.655</v>
      </c>
      <c r="AF5" s="2">
        <v>82.5</v>
      </c>
      <c r="AG5" s="2" t="s">
        <v>31</v>
      </c>
      <c r="AH5" s="1">
        <v>0</v>
      </c>
      <c r="AI5" s="1">
        <v>50.49</v>
      </c>
      <c r="AJ5" s="1">
        <v>49.508196721311478</v>
      </c>
      <c r="AK5" s="8" t="s">
        <v>223</v>
      </c>
      <c r="AL5" s="8" t="s">
        <v>223</v>
      </c>
      <c r="AM5" s="8" t="s">
        <v>223</v>
      </c>
    </row>
    <row r="6" spans="1:39" x14ac:dyDescent="0.2">
      <c r="A6" s="2" t="s">
        <v>24</v>
      </c>
      <c r="B6" s="2" t="s">
        <v>77</v>
      </c>
      <c r="C6" s="2" t="s">
        <v>78</v>
      </c>
      <c r="D6" s="2" t="s">
        <v>27</v>
      </c>
      <c r="E6" s="2" t="s">
        <v>45</v>
      </c>
      <c r="F6" s="2" t="s">
        <v>228</v>
      </c>
      <c r="G6" s="10">
        <v>2011</v>
      </c>
      <c r="H6" s="10">
        <v>2017</v>
      </c>
      <c r="I6" s="2" t="s">
        <v>30</v>
      </c>
      <c r="J6" s="1">
        <v>3.3975089999999999</v>
      </c>
      <c r="K6" s="5">
        <v>43861</v>
      </c>
      <c r="L6" s="2">
        <v>10</v>
      </c>
      <c r="M6" s="2">
        <v>775</v>
      </c>
      <c r="N6" s="2">
        <v>40.19</v>
      </c>
      <c r="O6" s="1">
        <v>5.88</v>
      </c>
      <c r="P6" s="2" t="s">
        <v>31</v>
      </c>
      <c r="Q6" s="2">
        <v>9</v>
      </c>
      <c r="R6" s="2">
        <v>90</v>
      </c>
      <c r="S6" s="2" t="s">
        <v>31</v>
      </c>
      <c r="T6" s="2">
        <v>3</v>
      </c>
      <c r="U6" s="2">
        <v>30</v>
      </c>
      <c r="V6" s="2">
        <v>31.13</v>
      </c>
      <c r="W6" s="1">
        <v>3.7299000000000002</v>
      </c>
      <c r="X6" s="2" t="s">
        <v>31</v>
      </c>
      <c r="Y6" s="2">
        <v>9</v>
      </c>
      <c r="Z6" s="2">
        <v>90</v>
      </c>
      <c r="AA6" s="2" t="s">
        <v>34</v>
      </c>
      <c r="AB6" s="2">
        <v>1</v>
      </c>
      <c r="AC6" s="2">
        <v>10</v>
      </c>
      <c r="AD6" s="1">
        <v>9.8547717842323657</v>
      </c>
      <c r="AE6" s="1">
        <v>0.86099999999999999</v>
      </c>
      <c r="AF6" s="2">
        <v>36</v>
      </c>
      <c r="AG6" s="2" t="s">
        <v>31</v>
      </c>
      <c r="AH6" s="1">
        <v>0.87980000000000003</v>
      </c>
      <c r="AI6" s="1">
        <v>55.425219941348971</v>
      </c>
      <c r="AJ6" s="1">
        <v>43.695</v>
      </c>
      <c r="AK6" s="8" t="s">
        <v>31</v>
      </c>
      <c r="AL6" s="8" t="s">
        <v>31</v>
      </c>
      <c r="AM6" s="8" t="s">
        <v>31</v>
      </c>
    </row>
    <row r="7" spans="1:39" x14ac:dyDescent="0.2">
      <c r="A7" s="2" t="s">
        <v>67</v>
      </c>
      <c r="B7" s="2" t="s">
        <v>68</v>
      </c>
      <c r="C7" s="2" t="s">
        <v>69</v>
      </c>
      <c r="D7" s="2" t="s">
        <v>27</v>
      </c>
      <c r="E7" s="2" t="s">
        <v>88</v>
      </c>
      <c r="F7" s="2" t="s">
        <v>227</v>
      </c>
      <c r="G7" s="10" t="s">
        <v>235</v>
      </c>
      <c r="H7" s="10" t="s">
        <v>235</v>
      </c>
      <c r="I7" s="2" t="s">
        <v>30</v>
      </c>
      <c r="J7" s="1">
        <v>3.4749189999999999</v>
      </c>
      <c r="K7" s="5">
        <v>43853</v>
      </c>
      <c r="L7" s="2">
        <v>8</v>
      </c>
      <c r="M7" s="2">
        <v>417</v>
      </c>
      <c r="N7" s="2">
        <v>27.03</v>
      </c>
      <c r="O7" s="1">
        <v>6.3142694911977442</v>
      </c>
      <c r="P7" s="2" t="s">
        <v>31</v>
      </c>
      <c r="Q7" s="2">
        <v>6</v>
      </c>
      <c r="R7" s="2">
        <v>75</v>
      </c>
      <c r="S7" s="2" t="s">
        <v>34</v>
      </c>
      <c r="T7" s="2">
        <v>1</v>
      </c>
      <c r="U7" s="2">
        <v>12.5</v>
      </c>
      <c r="V7" s="2">
        <v>31.5</v>
      </c>
      <c r="W7" s="1">
        <v>5.7449700000000004</v>
      </c>
      <c r="X7" s="2" t="s">
        <v>31</v>
      </c>
      <c r="Y7" s="2">
        <v>6</v>
      </c>
      <c r="Z7" s="2">
        <v>75</v>
      </c>
      <c r="AA7" s="2" t="s">
        <v>34</v>
      </c>
      <c r="AB7" s="2">
        <v>1</v>
      </c>
      <c r="AC7" s="2">
        <v>12.5</v>
      </c>
      <c r="AD7" s="1">
        <v>12.90197</v>
      </c>
      <c r="AE7" s="1">
        <v>2.1032906846030812</v>
      </c>
      <c r="AF7" s="2">
        <v>70.375</v>
      </c>
      <c r="AG7" s="2" t="s">
        <v>31</v>
      </c>
      <c r="AH7" s="1">
        <v>0</v>
      </c>
      <c r="AI7" s="1">
        <v>21.343873517786559</v>
      </c>
      <c r="AJ7" s="1">
        <v>78.650000000000006</v>
      </c>
      <c r="AK7" s="8" t="s">
        <v>224</v>
      </c>
      <c r="AL7" s="8" t="s">
        <v>224</v>
      </c>
      <c r="AM7" s="8" t="s">
        <v>224</v>
      </c>
    </row>
    <row r="8" spans="1:39" x14ac:dyDescent="0.2">
      <c r="A8" s="2" t="s">
        <v>67</v>
      </c>
      <c r="B8" s="2" t="s">
        <v>72</v>
      </c>
      <c r="C8" s="2" t="s">
        <v>73</v>
      </c>
      <c r="D8" s="2" t="s">
        <v>27</v>
      </c>
      <c r="E8" s="2" t="s">
        <v>88</v>
      </c>
      <c r="F8" s="2" t="s">
        <v>227</v>
      </c>
      <c r="G8" s="10" t="s">
        <v>235</v>
      </c>
      <c r="H8" s="10" t="s">
        <v>235</v>
      </c>
      <c r="I8" s="2" t="s">
        <v>30</v>
      </c>
      <c r="J8" s="1">
        <v>1.853289</v>
      </c>
      <c r="K8" s="5">
        <v>43854</v>
      </c>
      <c r="L8" s="2">
        <v>8</v>
      </c>
      <c r="M8" s="2">
        <v>426</v>
      </c>
      <c r="N8" s="2">
        <v>27.61</v>
      </c>
      <c r="O8" s="1">
        <v>4.8427397840082582</v>
      </c>
      <c r="P8" s="2" t="s">
        <v>31</v>
      </c>
      <c r="Q8" s="2">
        <v>7</v>
      </c>
      <c r="R8" s="2">
        <v>87.5</v>
      </c>
      <c r="S8" s="2" t="s">
        <v>34</v>
      </c>
      <c r="T8" s="2">
        <v>1</v>
      </c>
      <c r="U8" s="2">
        <v>12.5</v>
      </c>
      <c r="V8" s="2">
        <v>32.29</v>
      </c>
      <c r="W8" s="1">
        <v>8.1359999999999992</v>
      </c>
      <c r="X8" s="2" t="s">
        <v>31</v>
      </c>
      <c r="Y8" s="2">
        <v>7</v>
      </c>
      <c r="Z8" s="2">
        <v>87.5</v>
      </c>
      <c r="AA8" s="2" t="s">
        <v>34</v>
      </c>
      <c r="AB8" s="2">
        <v>2</v>
      </c>
      <c r="AC8" s="2">
        <v>25</v>
      </c>
      <c r="AD8" s="1">
        <v>9.5954356846473043</v>
      </c>
      <c r="AE8" s="1">
        <v>1.8674999999999999</v>
      </c>
      <c r="AF8" s="2">
        <v>65.63</v>
      </c>
      <c r="AG8" s="2" t="s">
        <v>31</v>
      </c>
      <c r="AH8" s="1">
        <v>0.42549999999999999</v>
      </c>
      <c r="AI8" s="1">
        <v>20</v>
      </c>
      <c r="AJ8" s="1">
        <v>79.569999999999993</v>
      </c>
      <c r="AK8" s="8" t="s">
        <v>224</v>
      </c>
      <c r="AL8" s="8" t="s">
        <v>224</v>
      </c>
      <c r="AM8" s="8" t="s">
        <v>224</v>
      </c>
    </row>
    <row r="9" spans="1:39" x14ac:dyDescent="0.2">
      <c r="A9" s="2" t="s">
        <v>67</v>
      </c>
      <c r="B9" s="2" t="s">
        <v>74</v>
      </c>
      <c r="C9" s="2" t="s">
        <v>75</v>
      </c>
      <c r="D9" s="2" t="s">
        <v>27</v>
      </c>
      <c r="E9" s="2" t="s">
        <v>88</v>
      </c>
      <c r="F9" s="2" t="s">
        <v>227</v>
      </c>
      <c r="G9" s="10" t="s">
        <v>235</v>
      </c>
      <c r="H9" s="10" t="s">
        <v>235</v>
      </c>
      <c r="I9" s="2" t="s">
        <v>30</v>
      </c>
      <c r="J9" s="1">
        <v>1.3899680000000001</v>
      </c>
      <c r="K9" s="5">
        <v>43854</v>
      </c>
      <c r="L9" s="2">
        <v>8</v>
      </c>
      <c r="M9" s="2">
        <v>300</v>
      </c>
      <c r="N9" s="2">
        <v>19.440000000000001</v>
      </c>
      <c r="O9" s="1">
        <v>7.238541892438068</v>
      </c>
      <c r="P9" s="2" t="s">
        <v>31</v>
      </c>
      <c r="Q9" s="2">
        <v>4</v>
      </c>
      <c r="R9" s="2">
        <v>50</v>
      </c>
      <c r="S9" s="2" t="s">
        <v>34</v>
      </c>
      <c r="T9" s="2">
        <v>0</v>
      </c>
      <c r="U9" s="2">
        <v>0</v>
      </c>
      <c r="V9" s="2">
        <v>22.82</v>
      </c>
      <c r="W9" s="1">
        <v>4.5696000000000003</v>
      </c>
      <c r="X9" s="2" t="s">
        <v>31</v>
      </c>
      <c r="Y9" s="2">
        <v>4</v>
      </c>
      <c r="Z9" s="2">
        <v>50</v>
      </c>
      <c r="AA9" s="2" t="s">
        <v>34</v>
      </c>
      <c r="AB9" s="2">
        <v>0</v>
      </c>
      <c r="AC9" s="2">
        <v>0</v>
      </c>
      <c r="AD9" s="1">
        <v>8.8170000000000002</v>
      </c>
      <c r="AE9" s="1">
        <v>1.3003800218423409</v>
      </c>
      <c r="AF9" s="2">
        <v>45</v>
      </c>
      <c r="AG9" s="2" t="s">
        <v>31</v>
      </c>
      <c r="AH9" s="1">
        <v>0.43099999999999999</v>
      </c>
      <c r="AI9" s="1">
        <v>31.465499999999999</v>
      </c>
      <c r="AJ9" s="1">
        <v>68.102999999999994</v>
      </c>
      <c r="AK9" s="8" t="s">
        <v>224</v>
      </c>
      <c r="AL9" s="8" t="s">
        <v>224</v>
      </c>
      <c r="AM9" s="8" t="s">
        <v>224</v>
      </c>
    </row>
    <row r="10" spans="1:39" x14ac:dyDescent="0.2">
      <c r="A10" s="2" t="s">
        <v>67</v>
      </c>
      <c r="B10" s="2" t="s">
        <v>70</v>
      </c>
      <c r="C10" s="2" t="s">
        <v>71</v>
      </c>
      <c r="D10" s="2" t="s">
        <v>27</v>
      </c>
      <c r="E10" s="2" t="s">
        <v>88</v>
      </c>
      <c r="F10" s="2" t="s">
        <v>227</v>
      </c>
      <c r="G10" s="10" t="s">
        <v>235</v>
      </c>
      <c r="H10" s="10" t="s">
        <v>235</v>
      </c>
      <c r="I10" s="2" t="s">
        <v>30</v>
      </c>
      <c r="J10" s="1">
        <v>4.0139839999999998</v>
      </c>
      <c r="K10" s="5">
        <v>43865</v>
      </c>
      <c r="L10" s="2">
        <v>8</v>
      </c>
      <c r="M10" s="2">
        <v>197</v>
      </c>
      <c r="N10" s="2">
        <v>12.77</v>
      </c>
      <c r="O10" s="1">
        <v>3.9370925749836152</v>
      </c>
      <c r="P10" s="2" t="s">
        <v>34</v>
      </c>
      <c r="Q10" s="2">
        <v>2</v>
      </c>
      <c r="R10" s="2">
        <v>25</v>
      </c>
      <c r="S10" s="2" t="s">
        <v>34</v>
      </c>
      <c r="T10" s="2">
        <v>0</v>
      </c>
      <c r="U10" s="2">
        <v>0</v>
      </c>
      <c r="V10" s="2">
        <v>13.64</v>
      </c>
      <c r="W10" s="1">
        <v>4.7341113288970487</v>
      </c>
      <c r="X10" s="2" t="s">
        <v>34</v>
      </c>
      <c r="Y10" s="2">
        <v>3</v>
      </c>
      <c r="Z10" s="2">
        <v>37.5</v>
      </c>
      <c r="AA10" s="2" t="s">
        <v>34</v>
      </c>
      <c r="AB10" s="2">
        <v>0</v>
      </c>
      <c r="AC10" s="2">
        <v>0</v>
      </c>
      <c r="AD10" s="1">
        <v>5.3159999999999998</v>
      </c>
      <c r="AE10" s="1">
        <v>0.87397200000633113</v>
      </c>
      <c r="AF10" s="2">
        <v>21.875</v>
      </c>
      <c r="AG10" s="2" t="s">
        <v>31</v>
      </c>
      <c r="AH10" s="1">
        <v>0</v>
      </c>
      <c r="AI10" s="1">
        <v>33.590000000000003</v>
      </c>
      <c r="AJ10" s="1">
        <v>66.41</v>
      </c>
      <c r="AK10" s="8" t="s">
        <v>224</v>
      </c>
      <c r="AL10" s="8" t="s">
        <v>224</v>
      </c>
      <c r="AM10" s="8" t="s">
        <v>224</v>
      </c>
    </row>
    <row r="11" spans="1:39" x14ac:dyDescent="0.2">
      <c r="A11" s="2" t="s">
        <v>24</v>
      </c>
      <c r="B11" s="2" t="s">
        <v>172</v>
      </c>
      <c r="C11" s="2" t="s">
        <v>173</v>
      </c>
      <c r="D11" s="2" t="s">
        <v>27</v>
      </c>
      <c r="E11" s="2" t="s">
        <v>28</v>
      </c>
      <c r="F11" s="2" t="s">
        <v>229</v>
      </c>
      <c r="G11" s="10">
        <v>2013</v>
      </c>
      <c r="H11" s="10" t="s">
        <v>235</v>
      </c>
      <c r="I11" s="2" t="s">
        <v>149</v>
      </c>
      <c r="J11" s="1">
        <v>2.3494579999999998</v>
      </c>
      <c r="K11" s="5">
        <v>44020</v>
      </c>
      <c r="L11" s="2">
        <v>5</v>
      </c>
      <c r="M11" s="2">
        <v>512</v>
      </c>
      <c r="N11" s="2">
        <v>204.8</v>
      </c>
      <c r="O11" s="1">
        <v>33.933</v>
      </c>
      <c r="P11" s="2" t="s">
        <v>31</v>
      </c>
      <c r="Q11" s="2">
        <v>5</v>
      </c>
      <c r="R11" s="2">
        <v>100</v>
      </c>
      <c r="S11" s="2" t="s">
        <v>31</v>
      </c>
      <c r="T11" s="2">
        <v>5</v>
      </c>
      <c r="U11" s="2">
        <v>100</v>
      </c>
      <c r="V11" s="2">
        <v>296.70999999999998</v>
      </c>
      <c r="W11" s="1">
        <v>65.010000000000005</v>
      </c>
      <c r="X11" s="2" t="s">
        <v>31</v>
      </c>
      <c r="Y11" s="2">
        <v>5</v>
      </c>
      <c r="Z11" s="2">
        <v>100</v>
      </c>
      <c r="AA11" s="2" t="s">
        <v>31</v>
      </c>
      <c r="AB11" s="2">
        <v>5</v>
      </c>
      <c r="AC11" s="2">
        <v>100</v>
      </c>
      <c r="AD11" s="1">
        <v>31</v>
      </c>
      <c r="AE11" s="1">
        <v>9.354143466934854</v>
      </c>
      <c r="AF11" s="2">
        <v>88</v>
      </c>
      <c r="AG11" s="2" t="s">
        <v>31</v>
      </c>
      <c r="AH11" s="2">
        <v>0</v>
      </c>
      <c r="AI11" s="2">
        <v>17.510000000000002</v>
      </c>
      <c r="AJ11" s="2">
        <v>82.49</v>
      </c>
      <c r="AK11" s="8" t="s">
        <v>31</v>
      </c>
      <c r="AL11" s="8" t="s">
        <v>31</v>
      </c>
      <c r="AM11" s="8" t="s">
        <v>31</v>
      </c>
    </row>
    <row r="12" spans="1:39" x14ac:dyDescent="0.2">
      <c r="A12" s="2" t="s">
        <v>24</v>
      </c>
      <c r="B12" s="2" t="s">
        <v>162</v>
      </c>
      <c r="C12" s="2" t="s">
        <v>163</v>
      </c>
      <c r="D12" s="2" t="s">
        <v>27</v>
      </c>
      <c r="E12" s="2" t="s">
        <v>28</v>
      </c>
      <c r="F12" s="2" t="s">
        <v>229</v>
      </c>
      <c r="G12" s="10">
        <v>2013</v>
      </c>
      <c r="H12" s="10">
        <v>2017</v>
      </c>
      <c r="I12" s="2" t="s">
        <v>149</v>
      </c>
      <c r="J12" s="1">
        <v>2.0232299999999999</v>
      </c>
      <c r="K12" s="5">
        <v>44020</v>
      </c>
      <c r="L12" s="2">
        <v>5</v>
      </c>
      <c r="M12" s="2">
        <v>487</v>
      </c>
      <c r="N12" s="2">
        <v>194.8</v>
      </c>
      <c r="O12" s="1">
        <v>17.442</v>
      </c>
      <c r="P12" s="2" t="s">
        <v>31</v>
      </c>
      <c r="Q12" s="2">
        <v>5</v>
      </c>
      <c r="R12" s="2">
        <v>100</v>
      </c>
      <c r="S12" s="2" t="s">
        <v>31</v>
      </c>
      <c r="T12" s="2">
        <v>5</v>
      </c>
      <c r="U12" s="2">
        <v>100</v>
      </c>
      <c r="V12" s="2">
        <v>267.58999999999997</v>
      </c>
      <c r="W12" s="1">
        <v>26.89</v>
      </c>
      <c r="X12" s="2" t="s">
        <v>31</v>
      </c>
      <c r="Y12" s="2">
        <v>5</v>
      </c>
      <c r="Z12" s="2">
        <v>100</v>
      </c>
      <c r="AA12" s="2" t="s">
        <v>31</v>
      </c>
      <c r="AB12" s="2">
        <v>5</v>
      </c>
      <c r="AC12" s="2">
        <v>100</v>
      </c>
      <c r="AD12" s="1">
        <v>30.4</v>
      </c>
      <c r="AE12" s="1">
        <v>10.86</v>
      </c>
      <c r="AF12" s="2">
        <v>76</v>
      </c>
      <c r="AG12" s="2" t="s">
        <v>31</v>
      </c>
      <c r="AH12" s="1">
        <v>0.54900000000000004</v>
      </c>
      <c r="AI12" s="1">
        <v>16.48</v>
      </c>
      <c r="AJ12" s="1">
        <v>82.97</v>
      </c>
      <c r="AK12" t="s">
        <v>31</v>
      </c>
      <c r="AL12" s="2" t="s">
        <v>31</v>
      </c>
      <c r="AM12" s="2" t="s">
        <v>31</v>
      </c>
    </row>
    <row r="13" spans="1:39" x14ac:dyDescent="0.2">
      <c r="A13" s="2" t="s">
        <v>24</v>
      </c>
      <c r="B13" s="2" t="s">
        <v>164</v>
      </c>
      <c r="C13" s="2" t="s">
        <v>165</v>
      </c>
      <c r="D13" s="2" t="s">
        <v>27</v>
      </c>
      <c r="E13" s="2" t="s">
        <v>28</v>
      </c>
      <c r="F13" s="2" t="s">
        <v>229</v>
      </c>
      <c r="G13" s="10">
        <v>2013</v>
      </c>
      <c r="H13" s="10" t="s">
        <v>235</v>
      </c>
      <c r="I13" s="2" t="s">
        <v>149</v>
      </c>
      <c r="J13" s="1">
        <v>2.5252439999999998</v>
      </c>
      <c r="K13" s="5">
        <v>44020</v>
      </c>
      <c r="L13" s="2">
        <v>5</v>
      </c>
      <c r="M13" s="2">
        <v>347</v>
      </c>
      <c r="N13" s="2">
        <v>138.80000000000001</v>
      </c>
      <c r="O13" s="1">
        <v>6.6210000000000004</v>
      </c>
      <c r="P13" s="2" t="s">
        <v>31</v>
      </c>
      <c r="Q13" s="2">
        <v>5</v>
      </c>
      <c r="R13" s="2">
        <v>100</v>
      </c>
      <c r="S13" s="2" t="s">
        <v>31</v>
      </c>
      <c r="T13" s="2">
        <v>5</v>
      </c>
      <c r="U13" s="2">
        <v>100</v>
      </c>
      <c r="V13" s="2">
        <v>206.2</v>
      </c>
      <c r="W13" s="1">
        <v>12.74</v>
      </c>
      <c r="X13" s="2" t="s">
        <v>31</v>
      </c>
      <c r="Y13" s="2">
        <v>5</v>
      </c>
      <c r="Z13" s="2">
        <v>100</v>
      </c>
      <c r="AA13" s="2" t="s">
        <v>31</v>
      </c>
      <c r="AB13" s="2">
        <v>5</v>
      </c>
      <c r="AC13" s="2">
        <v>100</v>
      </c>
      <c r="AD13" s="1">
        <v>38.6</v>
      </c>
      <c r="AE13" s="1">
        <v>10.067769999999999</v>
      </c>
      <c r="AF13" s="2">
        <v>63</v>
      </c>
      <c r="AG13" s="2" t="s">
        <v>31</v>
      </c>
      <c r="AH13" s="1">
        <v>0</v>
      </c>
      <c r="AI13" s="1">
        <v>10.227272727272728</v>
      </c>
      <c r="AJ13" s="1">
        <v>89.772727272727266</v>
      </c>
      <c r="AK13" t="s">
        <v>31</v>
      </c>
      <c r="AL13" s="2" t="s">
        <v>31</v>
      </c>
      <c r="AM13" s="2" t="s">
        <v>31</v>
      </c>
    </row>
    <row r="14" spans="1:39" x14ac:dyDescent="0.2">
      <c r="A14" s="2" t="s">
        <v>24</v>
      </c>
      <c r="B14" s="2" t="s">
        <v>65</v>
      </c>
      <c r="C14" s="2" t="s">
        <v>66</v>
      </c>
      <c r="D14" s="2" t="s">
        <v>27</v>
      </c>
      <c r="E14" s="2" t="s">
        <v>28</v>
      </c>
      <c r="F14" s="2" t="s">
        <v>54</v>
      </c>
      <c r="G14" s="10">
        <v>2013</v>
      </c>
      <c r="H14" s="10">
        <v>2017</v>
      </c>
      <c r="I14" s="2" t="s">
        <v>30</v>
      </c>
      <c r="J14" s="1">
        <v>2.0126439999999999</v>
      </c>
      <c r="K14" s="5">
        <v>43854</v>
      </c>
      <c r="L14" s="2">
        <v>10</v>
      </c>
      <c r="M14" s="2">
        <v>753</v>
      </c>
      <c r="N14" s="2">
        <v>46.618958722256792</v>
      </c>
      <c r="O14" s="1">
        <v>8.25</v>
      </c>
      <c r="P14" s="2" t="s">
        <v>31</v>
      </c>
      <c r="Q14" s="2">
        <v>9</v>
      </c>
      <c r="R14" s="2">
        <v>90</v>
      </c>
      <c r="S14" s="2" t="s">
        <v>34</v>
      </c>
      <c r="T14" s="2">
        <v>2</v>
      </c>
      <c r="U14" s="2">
        <v>20</v>
      </c>
      <c r="V14" s="2">
        <v>35.04</v>
      </c>
      <c r="W14" s="1">
        <v>5.33</v>
      </c>
      <c r="X14" s="2" t="s">
        <v>31</v>
      </c>
      <c r="Y14" s="2">
        <v>9</v>
      </c>
      <c r="Z14" s="2">
        <v>90</v>
      </c>
      <c r="AA14" s="2" t="s">
        <v>34</v>
      </c>
      <c r="AB14" s="2">
        <v>2</v>
      </c>
      <c r="AC14" s="2">
        <v>20</v>
      </c>
      <c r="AD14" s="1">
        <v>6.6970000000000001</v>
      </c>
      <c r="AE14" s="1">
        <v>1.3668913047828994</v>
      </c>
      <c r="AF14" s="2">
        <v>73</v>
      </c>
      <c r="AG14" s="2" t="s">
        <v>31</v>
      </c>
      <c r="AH14" s="1">
        <v>0</v>
      </c>
      <c r="AI14" s="1">
        <v>38.94736842105263</v>
      </c>
      <c r="AJ14" s="1">
        <v>61.05263157894737</v>
      </c>
      <c r="AK14" t="s">
        <v>31</v>
      </c>
      <c r="AL14" s="2" t="s">
        <v>31</v>
      </c>
      <c r="AM14" s="2" t="s">
        <v>31</v>
      </c>
    </row>
    <row r="15" spans="1:39" x14ac:dyDescent="0.2">
      <c r="A15" s="2" t="s">
        <v>24</v>
      </c>
      <c r="B15" s="2" t="s">
        <v>168</v>
      </c>
      <c r="C15" s="2" t="s">
        <v>169</v>
      </c>
      <c r="D15" s="2" t="s">
        <v>27</v>
      </c>
      <c r="E15" s="2" t="s">
        <v>28</v>
      </c>
      <c r="F15" s="2" t="s">
        <v>229</v>
      </c>
      <c r="G15" s="10">
        <v>2013</v>
      </c>
      <c r="H15" s="10" t="s">
        <v>235</v>
      </c>
      <c r="I15" s="2" t="s">
        <v>149</v>
      </c>
      <c r="J15" s="1">
        <v>1.1128610000000001</v>
      </c>
      <c r="K15" s="5">
        <v>44019</v>
      </c>
      <c r="L15" s="2">
        <v>5</v>
      </c>
      <c r="M15" s="2">
        <v>304</v>
      </c>
      <c r="N15" s="2">
        <v>121.6</v>
      </c>
      <c r="O15" s="1">
        <v>14.274452704044377</v>
      </c>
      <c r="P15" s="2" t="s">
        <v>31</v>
      </c>
      <c r="Q15" s="2">
        <v>5</v>
      </c>
      <c r="R15" s="2">
        <v>100</v>
      </c>
      <c r="S15" s="2" t="s">
        <v>31</v>
      </c>
      <c r="T15" s="2">
        <v>5</v>
      </c>
      <c r="U15" s="2">
        <v>100</v>
      </c>
      <c r="V15" s="2">
        <v>182.16</v>
      </c>
      <c r="W15" s="1">
        <v>22.39</v>
      </c>
      <c r="X15" s="2" t="s">
        <v>31</v>
      </c>
      <c r="Y15" s="2">
        <v>5</v>
      </c>
      <c r="Z15" s="2">
        <v>100</v>
      </c>
      <c r="AA15" s="2" t="s">
        <v>31</v>
      </c>
      <c r="AB15" s="2">
        <v>5</v>
      </c>
      <c r="AC15" s="2">
        <v>100</v>
      </c>
      <c r="AD15" s="1">
        <v>38.4</v>
      </c>
      <c r="AE15" s="1">
        <v>6.794115100585211</v>
      </c>
      <c r="AF15" s="2">
        <v>67</v>
      </c>
      <c r="AG15" s="2" t="s">
        <v>31</v>
      </c>
      <c r="AH15" s="1">
        <v>0</v>
      </c>
      <c r="AI15" s="1">
        <v>13.17</v>
      </c>
      <c r="AJ15" s="1">
        <v>86.83</v>
      </c>
      <c r="AK15" t="s">
        <v>31</v>
      </c>
      <c r="AL15" s="2" t="s">
        <v>31</v>
      </c>
      <c r="AM15" s="2" t="s">
        <v>31</v>
      </c>
    </row>
    <row r="16" spans="1:39" x14ac:dyDescent="0.2">
      <c r="A16" s="2" t="s">
        <v>24</v>
      </c>
      <c r="B16" s="2" t="s">
        <v>170</v>
      </c>
      <c r="C16" s="2" t="s">
        <v>171</v>
      </c>
      <c r="D16" s="2" t="s">
        <v>27</v>
      </c>
      <c r="E16" s="2" t="s">
        <v>28</v>
      </c>
      <c r="F16" s="2" t="s">
        <v>229</v>
      </c>
      <c r="G16" s="10">
        <v>2013</v>
      </c>
      <c r="H16" s="10" t="s">
        <v>235</v>
      </c>
      <c r="I16" s="2" t="s">
        <v>149</v>
      </c>
      <c r="J16" s="1">
        <v>1.8169029999999999</v>
      </c>
      <c r="K16" s="5">
        <v>44019</v>
      </c>
      <c r="L16" s="2">
        <v>5</v>
      </c>
      <c r="M16" s="2">
        <v>403</v>
      </c>
      <c r="N16" s="2">
        <v>161.19999999999999</v>
      </c>
      <c r="O16" s="1">
        <v>10.346013725102058</v>
      </c>
      <c r="P16" s="2" t="s">
        <v>31</v>
      </c>
      <c r="Q16" s="2">
        <v>5</v>
      </c>
      <c r="R16" s="2">
        <v>100</v>
      </c>
      <c r="S16" s="2" t="s">
        <v>31</v>
      </c>
      <c r="T16" s="2">
        <v>5</v>
      </c>
      <c r="U16" s="2">
        <v>100</v>
      </c>
      <c r="V16" s="2">
        <v>235.61</v>
      </c>
      <c r="W16" s="1">
        <v>30.140722001573344</v>
      </c>
      <c r="X16" s="2" t="s">
        <v>31</v>
      </c>
      <c r="Y16" s="2">
        <v>5</v>
      </c>
      <c r="Z16" s="2">
        <v>100</v>
      </c>
      <c r="AA16" s="2" t="s">
        <v>31</v>
      </c>
      <c r="AB16" s="2">
        <v>5</v>
      </c>
      <c r="AC16" s="2">
        <v>100</v>
      </c>
      <c r="AD16" s="1">
        <v>41.6</v>
      </c>
      <c r="AE16" s="1">
        <v>7.1944422994419819</v>
      </c>
      <c r="AF16" s="2">
        <v>67</v>
      </c>
      <c r="AG16" s="2" t="s">
        <v>31</v>
      </c>
      <c r="AH16" s="1">
        <v>0.58823529411764708</v>
      </c>
      <c r="AI16" s="1">
        <v>15.29</v>
      </c>
      <c r="AJ16" s="1">
        <v>84.12</v>
      </c>
      <c r="AK16" t="s">
        <v>31</v>
      </c>
      <c r="AL16" s="2" t="s">
        <v>31</v>
      </c>
      <c r="AM16" s="2" t="s">
        <v>31</v>
      </c>
    </row>
    <row r="17" spans="1:39" x14ac:dyDescent="0.2">
      <c r="A17" s="2" t="s">
        <v>24</v>
      </c>
      <c r="B17" s="2" t="s">
        <v>166</v>
      </c>
      <c r="C17" s="2" t="s">
        <v>167</v>
      </c>
      <c r="D17" s="2" t="s">
        <v>27</v>
      </c>
      <c r="E17" s="2" t="s">
        <v>28</v>
      </c>
      <c r="F17" s="2" t="s">
        <v>229</v>
      </c>
      <c r="G17" s="10">
        <v>2013</v>
      </c>
      <c r="H17" s="10" t="s">
        <v>235</v>
      </c>
      <c r="I17" s="2" t="s">
        <v>149</v>
      </c>
      <c r="J17" s="1">
        <v>2.5735779999999999</v>
      </c>
      <c r="K17" s="5">
        <v>44018</v>
      </c>
      <c r="L17" s="2">
        <v>5</v>
      </c>
      <c r="M17" s="2">
        <v>321</v>
      </c>
      <c r="N17" s="2">
        <v>128.4</v>
      </c>
      <c r="O17" s="1">
        <v>10.4</v>
      </c>
      <c r="P17" s="2" t="s">
        <v>31</v>
      </c>
      <c r="Q17" s="2">
        <v>5</v>
      </c>
      <c r="R17" s="2">
        <v>100</v>
      </c>
      <c r="S17" s="2" t="s">
        <v>31</v>
      </c>
      <c r="T17" s="2">
        <v>5</v>
      </c>
      <c r="U17" s="2">
        <v>100</v>
      </c>
      <c r="V17" s="2">
        <v>155.02000000000001</v>
      </c>
      <c r="W17" s="1">
        <v>11.440525904498619</v>
      </c>
      <c r="X17" s="2" t="s">
        <v>31</v>
      </c>
      <c r="Y17" s="2">
        <v>5</v>
      </c>
      <c r="Z17" s="2">
        <v>100</v>
      </c>
      <c r="AA17" s="2" t="s">
        <v>31</v>
      </c>
      <c r="AB17" s="2">
        <v>5</v>
      </c>
      <c r="AC17" s="2">
        <v>100</v>
      </c>
      <c r="AD17" s="1">
        <v>28.8</v>
      </c>
      <c r="AE17" s="1">
        <v>2.4980000000000002</v>
      </c>
      <c r="AF17" s="2">
        <v>79</v>
      </c>
      <c r="AG17" s="2" t="s">
        <v>31</v>
      </c>
      <c r="AH17" s="1">
        <v>1.7341040462427744</v>
      </c>
      <c r="AI17" s="1">
        <v>20.23121387283237</v>
      </c>
      <c r="AJ17" s="1">
        <v>78.034682080924853</v>
      </c>
      <c r="AK17" t="s">
        <v>31</v>
      </c>
      <c r="AL17" s="2" t="s">
        <v>31</v>
      </c>
      <c r="AM17" s="2" t="s">
        <v>31</v>
      </c>
    </row>
    <row r="18" spans="1:39" x14ac:dyDescent="0.2">
      <c r="A18" s="2" t="s">
        <v>24</v>
      </c>
      <c r="B18" s="2" t="s">
        <v>63</v>
      </c>
      <c r="C18" s="2" t="s">
        <v>64</v>
      </c>
      <c r="D18" s="2" t="s">
        <v>27</v>
      </c>
      <c r="E18" s="2" t="s">
        <v>28</v>
      </c>
      <c r="F18" s="2" t="s">
        <v>54</v>
      </c>
      <c r="G18" s="10">
        <v>2013</v>
      </c>
      <c r="H18" s="10">
        <v>2017</v>
      </c>
      <c r="I18" s="2" t="s">
        <v>30</v>
      </c>
      <c r="J18" s="1">
        <v>3.1326109999999998</v>
      </c>
      <c r="K18" s="5">
        <v>43853</v>
      </c>
      <c r="L18" s="2">
        <v>10</v>
      </c>
      <c r="M18" s="2">
        <v>844</v>
      </c>
      <c r="N18" s="2">
        <v>39.047915370255133</v>
      </c>
      <c r="O18" s="1">
        <v>6.1070000000000002</v>
      </c>
      <c r="P18" s="2" t="s">
        <v>31</v>
      </c>
      <c r="Q18" s="2">
        <v>10</v>
      </c>
      <c r="R18" s="2">
        <v>100</v>
      </c>
      <c r="S18" s="2" t="s">
        <v>31</v>
      </c>
      <c r="T18" s="2">
        <v>3</v>
      </c>
      <c r="U18" s="2">
        <v>30</v>
      </c>
      <c r="V18" s="2">
        <v>51.04</v>
      </c>
      <c r="W18" s="1">
        <v>8.1219999999999999</v>
      </c>
      <c r="X18" s="2" t="s">
        <v>31</v>
      </c>
      <c r="Y18" s="2">
        <v>10</v>
      </c>
      <c r="Z18" s="2">
        <v>100</v>
      </c>
      <c r="AA18" s="2" t="s">
        <v>31</v>
      </c>
      <c r="AB18" s="2">
        <v>3</v>
      </c>
      <c r="AC18" s="2">
        <v>30</v>
      </c>
      <c r="AD18" s="1">
        <v>11.468999999999999</v>
      </c>
      <c r="AE18" s="1">
        <v>2.7372700000000001</v>
      </c>
      <c r="AF18" s="2">
        <v>73</v>
      </c>
      <c r="AG18" s="2" t="s">
        <v>31</v>
      </c>
      <c r="AH18" s="1">
        <v>0</v>
      </c>
      <c r="AI18" s="1">
        <v>30.239520958083833</v>
      </c>
      <c r="AJ18" s="1">
        <v>69.76047904191617</v>
      </c>
      <c r="AK18" t="s">
        <v>31</v>
      </c>
      <c r="AL18" s="2" t="s">
        <v>31</v>
      </c>
      <c r="AM18" s="2" t="s">
        <v>31</v>
      </c>
    </row>
    <row r="19" spans="1:39" x14ac:dyDescent="0.2">
      <c r="A19" s="2" t="s">
        <v>24</v>
      </c>
      <c r="B19" s="2" t="s">
        <v>147</v>
      </c>
      <c r="C19" s="2" t="s">
        <v>148</v>
      </c>
      <c r="D19" s="2" t="s">
        <v>27</v>
      </c>
      <c r="E19" s="2" t="s">
        <v>28</v>
      </c>
      <c r="F19" s="2" t="s">
        <v>229</v>
      </c>
      <c r="G19" s="10">
        <v>2013</v>
      </c>
      <c r="H19" s="10">
        <v>2017</v>
      </c>
      <c r="I19" s="2" t="s">
        <v>149</v>
      </c>
      <c r="J19" s="1">
        <v>1.429362</v>
      </c>
      <c r="K19" s="5">
        <v>44018</v>
      </c>
      <c r="L19" s="2">
        <v>5</v>
      </c>
      <c r="M19" s="2">
        <v>472</v>
      </c>
      <c r="N19" s="2">
        <v>188.8</v>
      </c>
      <c r="O19" s="1">
        <v>37.966299999999997</v>
      </c>
      <c r="P19" s="2" t="s">
        <v>31</v>
      </c>
      <c r="Q19" s="2">
        <v>5</v>
      </c>
      <c r="R19" s="2">
        <v>100</v>
      </c>
      <c r="S19" s="2" t="s">
        <v>31</v>
      </c>
      <c r="T19" s="2">
        <v>5</v>
      </c>
      <c r="U19" s="2">
        <v>100</v>
      </c>
      <c r="V19" s="2">
        <v>221.55</v>
      </c>
      <c r="W19" s="1">
        <v>33.409999999999997</v>
      </c>
      <c r="X19" s="2" t="s">
        <v>31</v>
      </c>
      <c r="Y19" s="2">
        <v>5</v>
      </c>
      <c r="Z19" s="2">
        <v>100</v>
      </c>
      <c r="AA19" s="2" t="s">
        <v>31</v>
      </c>
      <c r="AB19" s="2">
        <v>5</v>
      </c>
      <c r="AC19" s="2">
        <v>100</v>
      </c>
      <c r="AD19" s="1">
        <v>32.200000000000003</v>
      </c>
      <c r="AE19" s="1">
        <v>6.6362640092148242</v>
      </c>
      <c r="AF19" s="2">
        <v>72</v>
      </c>
      <c r="AG19" s="2" t="s">
        <v>31</v>
      </c>
      <c r="AH19" s="2">
        <v>1.06</v>
      </c>
      <c r="AI19" s="2">
        <v>19.579999999999998</v>
      </c>
      <c r="AJ19" s="2">
        <v>79.37</v>
      </c>
      <c r="AK19" t="s">
        <v>31</v>
      </c>
      <c r="AL19" s="2" t="s">
        <v>31</v>
      </c>
      <c r="AM19" s="2" t="s">
        <v>31</v>
      </c>
    </row>
    <row r="20" spans="1:39" x14ac:dyDescent="0.2">
      <c r="A20" s="2" t="s">
        <v>24</v>
      </c>
      <c r="B20" s="2" t="s">
        <v>150</v>
      </c>
      <c r="C20" s="2" t="s">
        <v>151</v>
      </c>
      <c r="D20" s="2" t="s">
        <v>27</v>
      </c>
      <c r="E20" s="2" t="s">
        <v>28</v>
      </c>
      <c r="F20" s="2" t="s">
        <v>229</v>
      </c>
      <c r="G20" s="10">
        <v>2013</v>
      </c>
      <c r="H20" s="10" t="s">
        <v>235</v>
      </c>
      <c r="I20" s="2" t="s">
        <v>149</v>
      </c>
      <c r="J20" s="1">
        <v>5.3289369999999998</v>
      </c>
      <c r="K20" s="5">
        <v>44018</v>
      </c>
      <c r="L20" s="2">
        <v>5</v>
      </c>
      <c r="M20" s="2">
        <v>377</v>
      </c>
      <c r="N20" s="2">
        <v>150.80000000000001</v>
      </c>
      <c r="O20" s="1">
        <v>5.31</v>
      </c>
      <c r="P20" s="2" t="s">
        <v>31</v>
      </c>
      <c r="Q20" s="2">
        <v>5</v>
      </c>
      <c r="R20" s="2">
        <v>100</v>
      </c>
      <c r="S20" s="2" t="s">
        <v>31</v>
      </c>
      <c r="T20" s="2">
        <v>5</v>
      </c>
      <c r="U20" s="2">
        <v>100</v>
      </c>
      <c r="V20" s="2">
        <v>224.99</v>
      </c>
      <c r="W20" s="1">
        <v>12.61</v>
      </c>
      <c r="X20" s="2" t="s">
        <v>31</v>
      </c>
      <c r="Y20" s="2">
        <v>5</v>
      </c>
      <c r="Z20" s="2">
        <v>100</v>
      </c>
      <c r="AA20" s="2" t="s">
        <v>31</v>
      </c>
      <c r="AB20" s="2">
        <v>5</v>
      </c>
      <c r="AC20" s="2">
        <v>100</v>
      </c>
      <c r="AD20" s="1">
        <v>31.6</v>
      </c>
      <c r="AE20" s="1">
        <v>5.2687759489277957</v>
      </c>
      <c r="AF20" s="2">
        <v>72</v>
      </c>
      <c r="AG20" s="2" t="s">
        <v>31</v>
      </c>
      <c r="AH20" s="2">
        <v>0.62</v>
      </c>
      <c r="AI20" s="2">
        <v>13.58</v>
      </c>
      <c r="AJ20" s="2">
        <v>85.8</v>
      </c>
      <c r="AK20" t="s">
        <v>31</v>
      </c>
      <c r="AL20" s="2" t="s">
        <v>31</v>
      </c>
      <c r="AM20" s="2" t="s">
        <v>31</v>
      </c>
    </row>
    <row r="21" spans="1:39" x14ac:dyDescent="0.2">
      <c r="A21" s="2" t="s">
        <v>24</v>
      </c>
      <c r="B21" s="2" t="s">
        <v>25</v>
      </c>
      <c r="C21" s="2" t="s">
        <v>26</v>
      </c>
      <c r="D21" s="2" t="s">
        <v>27</v>
      </c>
      <c r="E21" s="2" t="s">
        <v>28</v>
      </c>
      <c r="F21" s="2" t="s">
        <v>29</v>
      </c>
      <c r="G21" s="10">
        <v>2013</v>
      </c>
      <c r="H21" s="10">
        <v>2017</v>
      </c>
      <c r="I21" s="2" t="s">
        <v>30</v>
      </c>
      <c r="J21" s="1">
        <v>2.46</v>
      </c>
      <c r="K21" s="5">
        <v>43861</v>
      </c>
      <c r="L21" s="2">
        <v>10</v>
      </c>
      <c r="M21" s="2">
        <v>1137</v>
      </c>
      <c r="N21" s="2">
        <v>58.96</v>
      </c>
      <c r="O21" s="1">
        <v>16.852250711861394</v>
      </c>
      <c r="P21" s="2" t="s">
        <v>31</v>
      </c>
      <c r="Q21" s="2">
        <v>9</v>
      </c>
      <c r="R21" s="2">
        <v>90</v>
      </c>
      <c r="S21" s="2" t="s">
        <v>31</v>
      </c>
      <c r="T21" s="2">
        <v>4</v>
      </c>
      <c r="U21" s="2">
        <v>40</v>
      </c>
      <c r="V21" s="2">
        <v>63.57</v>
      </c>
      <c r="W21" s="1">
        <v>17.876726133940103</v>
      </c>
      <c r="X21" s="2" t="s">
        <v>31</v>
      </c>
      <c r="Y21" s="2">
        <v>9</v>
      </c>
      <c r="Z21" s="2">
        <v>90</v>
      </c>
      <c r="AA21" s="2" t="s">
        <v>31</v>
      </c>
      <c r="AB21" s="2">
        <v>4</v>
      </c>
      <c r="AC21" s="2">
        <v>40</v>
      </c>
      <c r="AD21" s="1">
        <v>12.77</v>
      </c>
      <c r="AE21" s="1">
        <v>3.6521121256738054</v>
      </c>
      <c r="AF21" s="2">
        <v>63.8</v>
      </c>
      <c r="AG21" s="2" t="s">
        <v>31</v>
      </c>
      <c r="AH21" s="1">
        <v>0.93457943925233633</v>
      </c>
      <c r="AI21" s="1">
        <v>31.464174454828658</v>
      </c>
      <c r="AJ21" s="1">
        <v>67.601246105919003</v>
      </c>
      <c r="AK21" t="s">
        <v>31</v>
      </c>
      <c r="AL21" s="2" t="s">
        <v>31</v>
      </c>
      <c r="AM21" s="2" t="s">
        <v>31</v>
      </c>
    </row>
    <row r="22" spans="1:39" x14ac:dyDescent="0.2">
      <c r="A22" s="2" t="s">
        <v>24</v>
      </c>
      <c r="B22" s="2" t="s">
        <v>152</v>
      </c>
      <c r="C22" s="2" t="s">
        <v>153</v>
      </c>
      <c r="D22" s="2" t="s">
        <v>27</v>
      </c>
      <c r="E22" s="2" t="s">
        <v>28</v>
      </c>
      <c r="F22" s="2" t="s">
        <v>229</v>
      </c>
      <c r="G22" s="10">
        <v>2013</v>
      </c>
      <c r="H22" s="10" t="s">
        <v>235</v>
      </c>
      <c r="I22" s="2" t="s">
        <v>149</v>
      </c>
      <c r="J22" s="1">
        <v>2.564619</v>
      </c>
      <c r="K22" s="5">
        <v>44020</v>
      </c>
      <c r="L22" s="2">
        <v>5</v>
      </c>
      <c r="M22" s="2">
        <v>738</v>
      </c>
      <c r="N22" s="2">
        <v>295.2</v>
      </c>
      <c r="O22" s="1">
        <v>6.1188000000000002</v>
      </c>
      <c r="P22" s="2" t="s">
        <v>31</v>
      </c>
      <c r="Q22" s="2">
        <v>5</v>
      </c>
      <c r="R22" s="2">
        <v>100</v>
      </c>
      <c r="S22" s="2" t="s">
        <v>31</v>
      </c>
      <c r="T22" s="2">
        <v>5</v>
      </c>
      <c r="U22" s="2">
        <v>100</v>
      </c>
      <c r="V22" s="2">
        <v>452.75</v>
      </c>
      <c r="W22" s="1">
        <v>20.39</v>
      </c>
      <c r="X22" s="2" t="s">
        <v>31</v>
      </c>
      <c r="Y22" s="2">
        <v>5</v>
      </c>
      <c r="Z22" s="2">
        <v>100</v>
      </c>
      <c r="AA22" s="2" t="s">
        <v>31</v>
      </c>
      <c r="AB22" s="2">
        <v>5</v>
      </c>
      <c r="AC22" s="2">
        <v>100</v>
      </c>
      <c r="AD22" s="1">
        <v>66</v>
      </c>
      <c r="AE22" s="1">
        <v>4.6043457732885349</v>
      </c>
      <c r="AF22" s="2">
        <v>70</v>
      </c>
      <c r="AG22" s="2" t="s">
        <v>31</v>
      </c>
      <c r="AH22" s="2">
        <v>0</v>
      </c>
      <c r="AI22" s="1">
        <v>12.707182320441991</v>
      </c>
      <c r="AJ22" s="1">
        <v>87.292817679558013</v>
      </c>
      <c r="AK22" t="s">
        <v>31</v>
      </c>
      <c r="AL22" s="2" t="s">
        <v>31</v>
      </c>
      <c r="AM22" s="2" t="s">
        <v>31</v>
      </c>
    </row>
    <row r="23" spans="1:39" x14ac:dyDescent="0.2">
      <c r="A23" s="2" t="s">
        <v>24</v>
      </c>
      <c r="B23" s="2" t="s">
        <v>32</v>
      </c>
      <c r="C23" s="2" t="s">
        <v>33</v>
      </c>
      <c r="D23" s="2" t="s">
        <v>27</v>
      </c>
      <c r="E23" s="2" t="s">
        <v>28</v>
      </c>
      <c r="F23" s="2" t="s">
        <v>29</v>
      </c>
      <c r="G23" s="10">
        <v>2013</v>
      </c>
      <c r="H23" s="10">
        <v>2017</v>
      </c>
      <c r="I23" s="2" t="s">
        <v>30</v>
      </c>
      <c r="J23" s="1">
        <v>0.97</v>
      </c>
      <c r="K23" s="5">
        <v>43854</v>
      </c>
      <c r="L23" s="2">
        <v>10</v>
      </c>
      <c r="M23" s="2">
        <v>599</v>
      </c>
      <c r="N23" s="2">
        <v>31.06</v>
      </c>
      <c r="O23" s="1">
        <v>7.2777648628141698</v>
      </c>
      <c r="P23" s="2" t="s">
        <v>31</v>
      </c>
      <c r="Q23" s="2">
        <v>7</v>
      </c>
      <c r="R23" s="2">
        <v>70</v>
      </c>
      <c r="S23" s="2" t="s">
        <v>31</v>
      </c>
      <c r="T23" s="2">
        <v>3</v>
      </c>
      <c r="U23" s="2">
        <v>30</v>
      </c>
      <c r="V23" s="2">
        <v>34.71</v>
      </c>
      <c r="W23" s="1">
        <v>7.3788999999999998</v>
      </c>
      <c r="X23" s="2" t="s">
        <v>31</v>
      </c>
      <c r="Y23" s="2">
        <v>7</v>
      </c>
      <c r="Z23" s="2">
        <v>70</v>
      </c>
      <c r="AA23" s="2" t="s">
        <v>34</v>
      </c>
      <c r="AB23" s="2">
        <v>3</v>
      </c>
      <c r="AC23" s="2">
        <v>30</v>
      </c>
      <c r="AD23" s="1">
        <v>5.835</v>
      </c>
      <c r="AE23" s="1">
        <v>1.3410181413834037</v>
      </c>
      <c r="AF23" s="2">
        <v>76.7</v>
      </c>
      <c r="AG23" s="2" t="s">
        <v>31</v>
      </c>
      <c r="AH23" s="1">
        <v>0.37174721189591076</v>
      </c>
      <c r="AI23" s="1">
        <v>29.739776951672862</v>
      </c>
      <c r="AJ23" s="1">
        <v>69.888475836431226</v>
      </c>
      <c r="AK23" t="s">
        <v>31</v>
      </c>
      <c r="AL23" s="2" t="s">
        <v>31</v>
      </c>
      <c r="AM23" s="2" t="s">
        <v>31</v>
      </c>
    </row>
    <row r="24" spans="1:39" x14ac:dyDescent="0.2">
      <c r="A24" s="2" t="s">
        <v>24</v>
      </c>
      <c r="B24" s="2" t="s">
        <v>61</v>
      </c>
      <c r="C24" s="2" t="s">
        <v>62</v>
      </c>
      <c r="D24" s="2" t="s">
        <v>27</v>
      </c>
      <c r="E24" s="2" t="s">
        <v>28</v>
      </c>
      <c r="F24" s="2" t="s">
        <v>29</v>
      </c>
      <c r="G24" s="10">
        <v>2013</v>
      </c>
      <c r="H24" s="10">
        <v>2017</v>
      </c>
      <c r="I24" s="2" t="s">
        <v>30</v>
      </c>
      <c r="J24" s="1">
        <v>0.73400200000000004</v>
      </c>
      <c r="K24" s="5">
        <v>43854</v>
      </c>
      <c r="L24" s="2">
        <v>10</v>
      </c>
      <c r="M24" s="2">
        <v>1140</v>
      </c>
      <c r="N24" s="2">
        <v>59.116365899191045</v>
      </c>
      <c r="O24" s="1">
        <v>8.94</v>
      </c>
      <c r="P24" s="2" t="s">
        <v>31</v>
      </c>
      <c r="Q24" s="2">
        <v>9</v>
      </c>
      <c r="R24" s="2">
        <v>90</v>
      </c>
      <c r="S24" s="2" t="s">
        <v>31</v>
      </c>
      <c r="T24" s="2">
        <v>6</v>
      </c>
      <c r="U24" s="2">
        <v>60</v>
      </c>
      <c r="V24" s="2">
        <v>66.900000000000006</v>
      </c>
      <c r="W24" s="1">
        <v>11.08</v>
      </c>
      <c r="X24" s="2" t="s">
        <v>31</v>
      </c>
      <c r="Y24" s="2">
        <v>9</v>
      </c>
      <c r="Z24" s="2">
        <v>90</v>
      </c>
      <c r="AA24" s="2" t="s">
        <v>31</v>
      </c>
      <c r="AB24" s="2">
        <v>6</v>
      </c>
      <c r="AC24" s="2">
        <v>60</v>
      </c>
      <c r="AD24" s="1">
        <v>11.84</v>
      </c>
      <c r="AE24" s="1">
        <v>2.1759959682670496</v>
      </c>
      <c r="AF24" s="2">
        <v>75</v>
      </c>
      <c r="AG24" s="2" t="s">
        <v>31</v>
      </c>
      <c r="AH24" s="1">
        <v>0.33003300330033003</v>
      </c>
      <c r="AI24" s="1">
        <v>24.092409240924091</v>
      </c>
      <c r="AJ24" s="1">
        <v>75.577557755775587</v>
      </c>
      <c r="AK24" t="s">
        <v>31</v>
      </c>
      <c r="AL24" s="2" t="s">
        <v>31</v>
      </c>
      <c r="AM24" s="2" t="s">
        <v>31</v>
      </c>
    </row>
    <row r="25" spans="1:39" x14ac:dyDescent="0.2">
      <c r="A25" s="2" t="s">
        <v>24</v>
      </c>
      <c r="B25" s="2" t="s">
        <v>154</v>
      </c>
      <c r="C25" s="2" t="s">
        <v>155</v>
      </c>
      <c r="D25" s="2" t="s">
        <v>27</v>
      </c>
      <c r="E25" s="2" t="s">
        <v>28</v>
      </c>
      <c r="F25" s="2" t="s">
        <v>229</v>
      </c>
      <c r="G25" s="10">
        <v>2013</v>
      </c>
      <c r="H25" s="10" t="s">
        <v>235</v>
      </c>
      <c r="I25" s="2" t="s">
        <v>149</v>
      </c>
      <c r="J25" s="1">
        <v>1.2834639999999999</v>
      </c>
      <c r="K25" s="5">
        <v>44019</v>
      </c>
      <c r="L25" s="2">
        <v>5</v>
      </c>
      <c r="M25" s="2">
        <v>452</v>
      </c>
      <c r="N25" s="2">
        <v>180.8</v>
      </c>
      <c r="O25" s="1">
        <v>18.358650000000001</v>
      </c>
      <c r="P25" s="2" t="s">
        <v>31</v>
      </c>
      <c r="Q25" s="2">
        <v>5</v>
      </c>
      <c r="R25" s="2">
        <v>100</v>
      </c>
      <c r="S25" s="2" t="s">
        <v>31</v>
      </c>
      <c r="T25" s="2">
        <v>5</v>
      </c>
      <c r="U25" s="2">
        <v>100</v>
      </c>
      <c r="V25" s="2">
        <v>295.01</v>
      </c>
      <c r="W25" s="1">
        <v>36.99</v>
      </c>
      <c r="X25" s="2" t="s">
        <v>31</v>
      </c>
      <c r="Y25" s="2">
        <v>5</v>
      </c>
      <c r="Z25" s="2">
        <v>100</v>
      </c>
      <c r="AA25" s="2" t="s">
        <v>31</v>
      </c>
      <c r="AB25" s="2">
        <v>5</v>
      </c>
      <c r="AC25" s="2">
        <v>100</v>
      </c>
      <c r="AD25" s="1">
        <v>48</v>
      </c>
      <c r="AE25" s="1">
        <v>9.6747092979582607</v>
      </c>
      <c r="AF25" s="2">
        <v>62</v>
      </c>
      <c r="AG25" s="2" t="s">
        <v>31</v>
      </c>
      <c r="AH25" s="1">
        <v>0.59</v>
      </c>
      <c r="AI25" s="1">
        <v>13.02</v>
      </c>
      <c r="AJ25" s="1">
        <v>86.390532544378701</v>
      </c>
      <c r="AK25" t="s">
        <v>31</v>
      </c>
      <c r="AL25" s="2" t="s">
        <v>31</v>
      </c>
      <c r="AM25" s="2" t="s">
        <v>31</v>
      </c>
    </row>
    <row r="26" spans="1:39" x14ac:dyDescent="0.2">
      <c r="A26" s="2" t="s">
        <v>24</v>
      </c>
      <c r="B26" s="2" t="s">
        <v>156</v>
      </c>
      <c r="C26" s="2" t="s">
        <v>157</v>
      </c>
      <c r="D26" s="2" t="s">
        <v>27</v>
      </c>
      <c r="E26" s="2" t="s">
        <v>28</v>
      </c>
      <c r="F26" s="2" t="s">
        <v>229</v>
      </c>
      <c r="G26" s="10">
        <v>2013</v>
      </c>
      <c r="H26" s="10" t="s">
        <v>235</v>
      </c>
      <c r="I26" s="2" t="s">
        <v>149</v>
      </c>
      <c r="J26" s="1">
        <v>1.5868059999999999</v>
      </c>
      <c r="K26" s="5">
        <v>44018</v>
      </c>
      <c r="L26" s="2">
        <v>5</v>
      </c>
      <c r="M26" s="2">
        <v>337</v>
      </c>
      <c r="N26" s="2">
        <v>134.80000000000001</v>
      </c>
      <c r="O26" s="1">
        <v>9.58</v>
      </c>
      <c r="P26" s="2" t="s">
        <v>31</v>
      </c>
      <c r="Q26" s="2">
        <v>5</v>
      </c>
      <c r="R26" s="2">
        <v>100</v>
      </c>
      <c r="S26" s="2" t="s">
        <v>31</v>
      </c>
      <c r="T26" s="2">
        <v>5</v>
      </c>
      <c r="U26" s="2">
        <v>100</v>
      </c>
      <c r="V26" s="2">
        <v>198.03</v>
      </c>
      <c r="W26" s="1">
        <v>9.09</v>
      </c>
      <c r="X26" s="2" t="s">
        <v>31</v>
      </c>
      <c r="Y26" s="2">
        <v>5</v>
      </c>
      <c r="Z26" s="2">
        <v>100</v>
      </c>
      <c r="AA26" s="2" t="s">
        <v>31</v>
      </c>
      <c r="AB26" s="2">
        <v>5</v>
      </c>
      <c r="AC26" s="2">
        <v>100</v>
      </c>
      <c r="AD26" s="1">
        <v>27.6</v>
      </c>
      <c r="AE26" s="1">
        <v>4.3428101501216911</v>
      </c>
      <c r="AF26" s="2">
        <v>85</v>
      </c>
      <c r="AG26" s="2" t="s">
        <v>31</v>
      </c>
      <c r="AH26" s="1">
        <v>0.57799999999999996</v>
      </c>
      <c r="AI26" s="1">
        <v>10.4</v>
      </c>
      <c r="AJ26" s="1">
        <v>89.017341040462426</v>
      </c>
      <c r="AK26" t="s">
        <v>31</v>
      </c>
      <c r="AL26" s="2" t="s">
        <v>31</v>
      </c>
      <c r="AM26" s="2" t="s">
        <v>31</v>
      </c>
    </row>
    <row r="27" spans="1:39" x14ac:dyDescent="0.2">
      <c r="A27" s="2" t="s">
        <v>24</v>
      </c>
      <c r="B27" s="2" t="s">
        <v>158</v>
      </c>
      <c r="C27" s="2" t="s">
        <v>159</v>
      </c>
      <c r="D27" s="2" t="s">
        <v>27</v>
      </c>
      <c r="E27" s="2" t="s">
        <v>28</v>
      </c>
      <c r="F27" s="2" t="s">
        <v>229</v>
      </c>
      <c r="G27" s="10">
        <v>2013</v>
      </c>
      <c r="H27" s="10" t="s">
        <v>235</v>
      </c>
      <c r="I27" s="2" t="s">
        <v>149</v>
      </c>
      <c r="J27" s="1">
        <v>0.81126799999999999</v>
      </c>
      <c r="K27" s="5">
        <v>44019</v>
      </c>
      <c r="L27" s="2">
        <v>5</v>
      </c>
      <c r="M27" s="2">
        <v>250</v>
      </c>
      <c r="N27" s="2">
        <v>100</v>
      </c>
      <c r="O27" s="1">
        <v>8.7177980000000002</v>
      </c>
      <c r="P27" s="2" t="s">
        <v>31</v>
      </c>
      <c r="Q27" s="2">
        <v>5</v>
      </c>
      <c r="R27" s="2">
        <v>100</v>
      </c>
      <c r="S27" s="2" t="s">
        <v>31</v>
      </c>
      <c r="T27" s="2">
        <v>5</v>
      </c>
      <c r="U27" s="2">
        <v>100</v>
      </c>
      <c r="V27" s="2">
        <v>151.47</v>
      </c>
      <c r="W27" s="1">
        <v>16.628929255323815</v>
      </c>
      <c r="X27" s="2" t="s">
        <v>31</v>
      </c>
      <c r="Y27" s="2">
        <v>5</v>
      </c>
      <c r="Z27" s="2">
        <v>100</v>
      </c>
      <c r="AA27" s="2" t="s">
        <v>31</v>
      </c>
      <c r="AB27" s="2">
        <v>5</v>
      </c>
      <c r="AC27" s="2">
        <v>100</v>
      </c>
      <c r="AD27" s="1">
        <v>25.6</v>
      </c>
      <c r="AE27" s="1">
        <v>4.7497368348151658</v>
      </c>
      <c r="AF27" s="2">
        <v>73</v>
      </c>
      <c r="AG27" s="2" t="s">
        <v>31</v>
      </c>
      <c r="AH27" s="1">
        <v>1.282</v>
      </c>
      <c r="AI27" s="1">
        <v>14.74</v>
      </c>
      <c r="AJ27" s="1">
        <v>83.974358974358978</v>
      </c>
      <c r="AK27" t="s">
        <v>31</v>
      </c>
      <c r="AL27" s="2" t="s">
        <v>31</v>
      </c>
      <c r="AM27" s="2" t="s">
        <v>31</v>
      </c>
    </row>
    <row r="28" spans="1:39" x14ac:dyDescent="0.2">
      <c r="A28" s="2" t="s">
        <v>24</v>
      </c>
      <c r="B28" s="2" t="s">
        <v>52</v>
      </c>
      <c r="C28" s="2" t="s">
        <v>53</v>
      </c>
      <c r="D28" s="2" t="s">
        <v>27</v>
      </c>
      <c r="E28" s="2" t="s">
        <v>28</v>
      </c>
      <c r="F28" s="2" t="s">
        <v>54</v>
      </c>
      <c r="G28" s="10">
        <v>2013</v>
      </c>
      <c r="H28" s="10">
        <v>2017</v>
      </c>
      <c r="I28" s="2" t="s">
        <v>30</v>
      </c>
      <c r="J28" s="1">
        <v>1.82</v>
      </c>
      <c r="K28" s="5">
        <v>43836</v>
      </c>
      <c r="L28" s="2">
        <v>10</v>
      </c>
      <c r="M28" s="2">
        <v>892</v>
      </c>
      <c r="N28" s="2">
        <v>46.25596349305124</v>
      </c>
      <c r="O28" s="1">
        <v>11.006</v>
      </c>
      <c r="P28" s="2" t="s">
        <v>31</v>
      </c>
      <c r="Q28" s="2">
        <v>9</v>
      </c>
      <c r="R28" s="2">
        <v>90</v>
      </c>
      <c r="S28" s="2" t="s">
        <v>31</v>
      </c>
      <c r="T28" s="2">
        <v>3</v>
      </c>
      <c r="U28" s="2">
        <v>30</v>
      </c>
      <c r="V28" s="2">
        <v>45.99</v>
      </c>
      <c r="W28" s="1">
        <v>9.77</v>
      </c>
      <c r="X28" s="2" t="s">
        <v>31</v>
      </c>
      <c r="Y28" s="2">
        <v>9</v>
      </c>
      <c r="Z28" s="2">
        <v>90</v>
      </c>
      <c r="AA28" s="2" t="s">
        <v>34</v>
      </c>
      <c r="AB28" s="2">
        <v>3</v>
      </c>
      <c r="AC28" s="2">
        <v>30</v>
      </c>
      <c r="AD28" s="1">
        <v>8.2919999999999998</v>
      </c>
      <c r="AE28" s="1">
        <v>1.89</v>
      </c>
      <c r="AF28" s="2">
        <v>77</v>
      </c>
      <c r="AG28" s="2" t="s">
        <v>31</v>
      </c>
      <c r="AH28" s="1">
        <v>0.89285714285714279</v>
      </c>
      <c r="AI28" s="1">
        <v>40.773809523809526</v>
      </c>
      <c r="AJ28" s="1">
        <v>58.333333333333336</v>
      </c>
      <c r="AK28" t="s">
        <v>31</v>
      </c>
      <c r="AL28" s="2" t="s">
        <v>31</v>
      </c>
      <c r="AM28" s="2" t="s">
        <v>31</v>
      </c>
    </row>
    <row r="29" spans="1:39" x14ac:dyDescent="0.2">
      <c r="A29" s="2" t="s">
        <v>24</v>
      </c>
      <c r="B29" s="2" t="s">
        <v>41</v>
      </c>
      <c r="C29" s="2" t="s">
        <v>42</v>
      </c>
      <c r="D29" s="2" t="s">
        <v>27</v>
      </c>
      <c r="E29" s="2" t="s">
        <v>28</v>
      </c>
      <c r="F29" s="2" t="s">
        <v>29</v>
      </c>
      <c r="G29" s="10">
        <v>2013</v>
      </c>
      <c r="H29" s="10">
        <v>2017</v>
      </c>
      <c r="I29" s="2" t="s">
        <v>30</v>
      </c>
      <c r="J29" s="1">
        <v>2.0608680000000001</v>
      </c>
      <c r="K29" s="5">
        <v>43853</v>
      </c>
      <c r="L29" s="2">
        <v>10</v>
      </c>
      <c r="M29" s="2">
        <v>673</v>
      </c>
      <c r="N29" s="2">
        <v>34.899398465048748</v>
      </c>
      <c r="O29" s="1">
        <v>6.6489834414951172</v>
      </c>
      <c r="P29" s="2" t="s">
        <v>31</v>
      </c>
      <c r="Q29" s="2">
        <v>9</v>
      </c>
      <c r="R29" s="2">
        <v>90</v>
      </c>
      <c r="S29" s="2" t="s">
        <v>34</v>
      </c>
      <c r="T29" s="2">
        <v>2</v>
      </c>
      <c r="U29" s="2">
        <v>20</v>
      </c>
      <c r="V29" s="2">
        <v>36.81</v>
      </c>
      <c r="W29" s="1">
        <v>6.3897000000000004</v>
      </c>
      <c r="X29" s="2" t="s">
        <v>31</v>
      </c>
      <c r="Y29" s="2">
        <v>9</v>
      </c>
      <c r="Z29" s="2">
        <v>90</v>
      </c>
      <c r="AA29" s="2" t="s">
        <v>34</v>
      </c>
      <c r="AB29" s="2">
        <v>4</v>
      </c>
      <c r="AC29" s="2">
        <v>40</v>
      </c>
      <c r="AD29" s="1">
        <v>11.51</v>
      </c>
      <c r="AE29" s="1">
        <v>1.9046000000000001</v>
      </c>
      <c r="AF29" s="2">
        <v>80.5</v>
      </c>
      <c r="AG29" s="2" t="s">
        <v>31</v>
      </c>
      <c r="AH29" s="1">
        <v>0</v>
      </c>
      <c r="AI29" s="1">
        <v>31.914893617021278</v>
      </c>
      <c r="AJ29" s="1">
        <v>68.085106382978722</v>
      </c>
      <c r="AK29" t="s">
        <v>31</v>
      </c>
      <c r="AL29" s="2" t="s">
        <v>31</v>
      </c>
      <c r="AM29" s="2" t="s">
        <v>31</v>
      </c>
    </row>
    <row r="30" spans="1:39" x14ac:dyDescent="0.2">
      <c r="A30" s="2" t="s">
        <v>24</v>
      </c>
      <c r="B30" s="2" t="s">
        <v>35</v>
      </c>
      <c r="C30" s="2" t="s">
        <v>36</v>
      </c>
      <c r="D30" s="2" t="s">
        <v>27</v>
      </c>
      <c r="E30" s="2" t="s">
        <v>28</v>
      </c>
      <c r="F30" s="2" t="s">
        <v>29</v>
      </c>
      <c r="G30" s="10">
        <v>2013</v>
      </c>
      <c r="H30" s="10">
        <v>2017</v>
      </c>
      <c r="I30" s="2" t="s">
        <v>30</v>
      </c>
      <c r="J30" s="1">
        <v>2.1</v>
      </c>
      <c r="K30" s="5">
        <v>43853</v>
      </c>
      <c r="L30" s="2">
        <v>10</v>
      </c>
      <c r="M30" s="2">
        <v>533</v>
      </c>
      <c r="N30" s="2">
        <v>27.64</v>
      </c>
      <c r="O30" s="1">
        <v>5.4079270092353839</v>
      </c>
      <c r="P30" s="2" t="s">
        <v>31</v>
      </c>
      <c r="Q30" s="2">
        <v>7</v>
      </c>
      <c r="R30" s="2">
        <v>70</v>
      </c>
      <c r="S30" s="2" t="s">
        <v>34</v>
      </c>
      <c r="T30" s="2">
        <v>1</v>
      </c>
      <c r="U30" s="2">
        <v>10</v>
      </c>
      <c r="V30" s="2">
        <v>28.01</v>
      </c>
      <c r="W30" s="1">
        <v>5.86</v>
      </c>
      <c r="X30" s="2" t="s">
        <v>31</v>
      </c>
      <c r="Y30" s="2">
        <v>6</v>
      </c>
      <c r="Z30" s="2">
        <v>60</v>
      </c>
      <c r="AA30" s="2" t="s">
        <v>34</v>
      </c>
      <c r="AB30" s="2">
        <v>2</v>
      </c>
      <c r="AC30" s="2">
        <v>20</v>
      </c>
      <c r="AD30" s="1">
        <v>6.8399000000000001</v>
      </c>
      <c r="AE30" s="1">
        <v>1.7039347153556843</v>
      </c>
      <c r="AF30" s="2">
        <v>81.099999999999994</v>
      </c>
      <c r="AG30" s="2" t="s">
        <v>31</v>
      </c>
      <c r="AH30" s="1">
        <v>1.6181229773462782</v>
      </c>
      <c r="AI30" s="1">
        <v>36.893203883495147</v>
      </c>
      <c r="AJ30" s="1">
        <v>61.488673139158578</v>
      </c>
      <c r="AK30" t="s">
        <v>31</v>
      </c>
      <c r="AL30" s="2" t="s">
        <v>31</v>
      </c>
      <c r="AM30" s="2" t="s">
        <v>31</v>
      </c>
    </row>
    <row r="31" spans="1:39" x14ac:dyDescent="0.2">
      <c r="A31" s="2" t="s">
        <v>24</v>
      </c>
      <c r="B31" s="2" t="s">
        <v>37</v>
      </c>
      <c r="C31" s="2" t="s">
        <v>38</v>
      </c>
      <c r="D31" s="2" t="s">
        <v>27</v>
      </c>
      <c r="E31" s="2" t="s">
        <v>28</v>
      </c>
      <c r="F31" s="2" t="s">
        <v>29</v>
      </c>
      <c r="G31" s="10">
        <v>2013</v>
      </c>
      <c r="H31" s="10">
        <v>2017</v>
      </c>
      <c r="I31" s="2" t="s">
        <v>30</v>
      </c>
      <c r="J31" s="1">
        <v>2.91</v>
      </c>
      <c r="K31" s="5">
        <v>43836</v>
      </c>
      <c r="L31" s="2">
        <v>10</v>
      </c>
      <c r="M31" s="2">
        <v>1088</v>
      </c>
      <c r="N31" s="2">
        <v>56.42</v>
      </c>
      <c r="O31" s="1">
        <v>6.9764876942453835</v>
      </c>
      <c r="P31" s="2" t="s">
        <v>31</v>
      </c>
      <c r="Q31" s="2">
        <v>10</v>
      </c>
      <c r="R31" s="2">
        <v>100</v>
      </c>
      <c r="S31" s="2" t="s">
        <v>31</v>
      </c>
      <c r="T31" s="2">
        <v>7</v>
      </c>
      <c r="U31" s="2">
        <v>70</v>
      </c>
      <c r="V31" s="2">
        <v>58.37</v>
      </c>
      <c r="W31" s="1">
        <v>7.4950000000000001</v>
      </c>
      <c r="X31" s="2" t="s">
        <v>31</v>
      </c>
      <c r="Y31" s="2">
        <v>10</v>
      </c>
      <c r="Z31" s="2">
        <v>100</v>
      </c>
      <c r="AA31" s="2" t="s">
        <v>31</v>
      </c>
      <c r="AB31" s="2">
        <v>7</v>
      </c>
      <c r="AC31" s="2">
        <v>70</v>
      </c>
      <c r="AD31" s="1">
        <v>15.21</v>
      </c>
      <c r="AE31" s="1">
        <v>1.6305954182652065</v>
      </c>
      <c r="AF31" s="2">
        <v>51.5</v>
      </c>
      <c r="AG31" s="2" t="s">
        <v>31</v>
      </c>
      <c r="AH31" s="1">
        <v>0.57471264367816088</v>
      </c>
      <c r="AI31" s="1">
        <v>38.218390804597703</v>
      </c>
      <c r="AJ31" s="1">
        <v>61.206896551724135</v>
      </c>
      <c r="AK31" t="s">
        <v>31</v>
      </c>
      <c r="AL31" s="2" t="s">
        <v>31</v>
      </c>
      <c r="AM31" s="2" t="s">
        <v>31</v>
      </c>
    </row>
    <row r="32" spans="1:39" x14ac:dyDescent="0.2">
      <c r="A32" s="2" t="s">
        <v>24</v>
      </c>
      <c r="B32" s="2" t="s">
        <v>39</v>
      </c>
      <c r="C32" s="2" t="s">
        <v>40</v>
      </c>
      <c r="D32" s="2" t="s">
        <v>27</v>
      </c>
      <c r="E32" s="2" t="s">
        <v>28</v>
      </c>
      <c r="F32" s="2" t="s">
        <v>29</v>
      </c>
      <c r="G32" s="10">
        <v>2013</v>
      </c>
      <c r="H32" s="10">
        <v>2017</v>
      </c>
      <c r="I32" s="2" t="s">
        <v>30</v>
      </c>
      <c r="J32" s="1">
        <v>1.79</v>
      </c>
      <c r="K32" s="5">
        <v>43853</v>
      </c>
      <c r="L32" s="2">
        <v>10</v>
      </c>
      <c r="M32" s="2">
        <v>711</v>
      </c>
      <c r="N32" s="2">
        <v>34.89</v>
      </c>
      <c r="O32" s="1">
        <v>9.5406851243430832</v>
      </c>
      <c r="P32" s="2" t="s">
        <v>31</v>
      </c>
      <c r="Q32" s="2">
        <v>6</v>
      </c>
      <c r="R32" s="2">
        <v>60</v>
      </c>
      <c r="S32" s="2" t="s">
        <v>31</v>
      </c>
      <c r="T32" s="2">
        <v>3</v>
      </c>
      <c r="U32" s="2">
        <v>30</v>
      </c>
      <c r="V32" s="2">
        <v>32.72</v>
      </c>
      <c r="W32" s="1">
        <v>9.76</v>
      </c>
      <c r="X32" s="2" t="s">
        <v>31</v>
      </c>
      <c r="Y32" s="2">
        <v>7</v>
      </c>
      <c r="Z32" s="2">
        <v>70</v>
      </c>
      <c r="AA32" s="2" t="s">
        <v>34</v>
      </c>
      <c r="AB32" s="2">
        <v>2</v>
      </c>
      <c r="AC32" s="2">
        <v>20</v>
      </c>
      <c r="AD32" s="1">
        <v>5.64</v>
      </c>
      <c r="AE32" s="1">
        <v>1.23306</v>
      </c>
      <c r="AF32" s="2">
        <v>85.8</v>
      </c>
      <c r="AG32" s="2" t="s">
        <v>31</v>
      </c>
      <c r="AH32" s="1">
        <v>1.4981273408239701</v>
      </c>
      <c r="AI32" s="1">
        <v>33.707865168539328</v>
      </c>
      <c r="AJ32" s="1">
        <v>64.794007490636702</v>
      </c>
      <c r="AK32" t="s">
        <v>31</v>
      </c>
      <c r="AL32" s="2" t="s">
        <v>31</v>
      </c>
      <c r="AM32" s="2" t="s">
        <v>31</v>
      </c>
    </row>
    <row r="33" spans="1:39" x14ac:dyDescent="0.2">
      <c r="A33" s="2" t="s">
        <v>24</v>
      </c>
      <c r="B33" s="2" t="s">
        <v>160</v>
      </c>
      <c r="C33" s="2" t="s">
        <v>161</v>
      </c>
      <c r="D33" s="2" t="s">
        <v>27</v>
      </c>
      <c r="E33" s="2" t="s">
        <v>28</v>
      </c>
      <c r="F33" s="2" t="s">
        <v>229</v>
      </c>
      <c r="G33" s="10">
        <v>2013</v>
      </c>
      <c r="H33" s="10" t="s">
        <v>235</v>
      </c>
      <c r="I33" s="2" t="s">
        <v>149</v>
      </c>
      <c r="J33" s="1">
        <v>5.6339689999999996</v>
      </c>
      <c r="K33" s="5">
        <v>44019</v>
      </c>
      <c r="L33" s="2">
        <v>5</v>
      </c>
      <c r="M33" s="2">
        <v>303</v>
      </c>
      <c r="N33" s="2">
        <v>121.2</v>
      </c>
      <c r="O33" s="1">
        <v>18.423999999999999</v>
      </c>
      <c r="P33" s="2" t="s">
        <v>31</v>
      </c>
      <c r="Q33" s="2">
        <v>5</v>
      </c>
      <c r="R33" s="2">
        <v>100</v>
      </c>
      <c r="S33" s="2" t="s">
        <v>31</v>
      </c>
      <c r="T33" s="2">
        <v>5</v>
      </c>
      <c r="U33" s="2">
        <v>100</v>
      </c>
      <c r="V33" s="2">
        <v>165.26</v>
      </c>
      <c r="W33" s="1">
        <v>23.15</v>
      </c>
      <c r="X33" s="2" t="s">
        <v>31</v>
      </c>
      <c r="Y33" s="2">
        <v>5</v>
      </c>
      <c r="Z33" s="2">
        <v>100</v>
      </c>
      <c r="AA33" s="2" t="s">
        <v>31</v>
      </c>
      <c r="AB33" s="2">
        <v>5</v>
      </c>
      <c r="AC33" s="2">
        <v>100</v>
      </c>
      <c r="AD33" s="1">
        <v>30.4</v>
      </c>
      <c r="AE33" s="1">
        <v>3.0594117081556691</v>
      </c>
      <c r="AF33" s="2">
        <v>65</v>
      </c>
      <c r="AG33" s="2" t="s">
        <v>31</v>
      </c>
      <c r="AH33" s="1">
        <v>0.62890000000000001</v>
      </c>
      <c r="AI33" s="1">
        <v>18.239999999999998</v>
      </c>
      <c r="AJ33" s="2">
        <v>81.13</v>
      </c>
      <c r="AK33" t="s">
        <v>31</v>
      </c>
      <c r="AL33" s="2" t="s">
        <v>31</v>
      </c>
      <c r="AM33" s="2" t="s">
        <v>31</v>
      </c>
    </row>
    <row r="34" spans="1:39" x14ac:dyDescent="0.2">
      <c r="A34" s="2" t="s">
        <v>24</v>
      </c>
      <c r="B34" s="2" t="s">
        <v>55</v>
      </c>
      <c r="C34" s="2" t="s">
        <v>56</v>
      </c>
      <c r="D34" s="2" t="s">
        <v>27</v>
      </c>
      <c r="E34" s="2" t="s">
        <v>45</v>
      </c>
      <c r="F34" s="2" t="s">
        <v>228</v>
      </c>
      <c r="G34" s="10" t="s">
        <v>236</v>
      </c>
      <c r="H34" s="10">
        <v>2017</v>
      </c>
      <c r="I34" s="2" t="s">
        <v>30</v>
      </c>
      <c r="J34" s="1">
        <v>5.4881010000000003</v>
      </c>
      <c r="K34" s="5">
        <v>43853</v>
      </c>
      <c r="L34" s="2">
        <v>10</v>
      </c>
      <c r="M34" s="2">
        <v>899</v>
      </c>
      <c r="N34" s="2">
        <v>46.62</v>
      </c>
      <c r="O34" s="1">
        <v>7.0973502801339041</v>
      </c>
      <c r="P34" s="2" t="s">
        <v>31</v>
      </c>
      <c r="Q34" s="2">
        <v>10</v>
      </c>
      <c r="R34" s="2">
        <v>100</v>
      </c>
      <c r="S34" s="2" t="s">
        <v>31</v>
      </c>
      <c r="T34" s="2">
        <v>4</v>
      </c>
      <c r="U34" s="2">
        <v>40</v>
      </c>
      <c r="V34" s="2">
        <v>46.83</v>
      </c>
      <c r="W34" s="1">
        <v>5.77</v>
      </c>
      <c r="X34" s="2" t="s">
        <v>31</v>
      </c>
      <c r="Y34" s="2">
        <v>10</v>
      </c>
      <c r="Z34" s="2">
        <v>100</v>
      </c>
      <c r="AA34" s="2" t="s">
        <v>34</v>
      </c>
      <c r="AB34" s="2">
        <v>4</v>
      </c>
      <c r="AC34" s="2">
        <v>40</v>
      </c>
      <c r="AD34" s="1">
        <v>14.678000000000001</v>
      </c>
      <c r="AE34" s="1">
        <v>1.5309999999999999</v>
      </c>
      <c r="AF34" s="2">
        <v>64</v>
      </c>
      <c r="AG34" s="2" t="s">
        <v>31</v>
      </c>
      <c r="AH34" s="1">
        <v>0</v>
      </c>
      <c r="AI34" s="1">
        <v>31.661442006269592</v>
      </c>
      <c r="AJ34" s="1">
        <v>68.338557993730404</v>
      </c>
      <c r="AK34" t="s">
        <v>31</v>
      </c>
      <c r="AL34" s="2" t="s">
        <v>31</v>
      </c>
      <c r="AM34" s="2" t="s">
        <v>31</v>
      </c>
    </row>
    <row r="35" spans="1:39" x14ac:dyDescent="0.2">
      <c r="A35" s="2" t="s">
        <v>24</v>
      </c>
      <c r="B35" s="2" t="s">
        <v>46</v>
      </c>
      <c r="C35" s="2" t="s">
        <v>47</v>
      </c>
      <c r="D35" s="2" t="s">
        <v>27</v>
      </c>
      <c r="E35" s="2" t="s">
        <v>45</v>
      </c>
      <c r="F35" s="2" t="s">
        <v>228</v>
      </c>
      <c r="G35" s="10">
        <v>2013</v>
      </c>
      <c r="H35" s="10">
        <v>2017</v>
      </c>
      <c r="I35" s="2" t="s">
        <v>30</v>
      </c>
      <c r="J35" s="1">
        <v>5.6323480000000004</v>
      </c>
      <c r="K35" s="5">
        <v>43836</v>
      </c>
      <c r="L35" s="2">
        <v>10</v>
      </c>
      <c r="M35" s="2">
        <v>347</v>
      </c>
      <c r="N35" s="2">
        <v>17.989999999999998</v>
      </c>
      <c r="O35" s="1">
        <v>2.8266396359763477</v>
      </c>
      <c r="P35" s="2" t="s">
        <v>31</v>
      </c>
      <c r="Q35" s="2">
        <v>6</v>
      </c>
      <c r="R35" s="2">
        <v>60</v>
      </c>
      <c r="S35" s="2" t="s">
        <v>34</v>
      </c>
      <c r="T35" s="2">
        <v>0</v>
      </c>
      <c r="U35" s="2">
        <v>0</v>
      </c>
      <c r="V35" s="2">
        <v>23.59</v>
      </c>
      <c r="W35" s="1">
        <v>3.9191927202803307</v>
      </c>
      <c r="X35" s="2" t="s">
        <v>31</v>
      </c>
      <c r="Y35" s="2">
        <v>6</v>
      </c>
      <c r="Z35" s="2">
        <v>60</v>
      </c>
      <c r="AA35" s="2" t="s">
        <v>34</v>
      </c>
      <c r="AB35" s="2">
        <v>0</v>
      </c>
      <c r="AC35" s="2">
        <v>0</v>
      </c>
      <c r="AD35" s="1">
        <v>5.8929999999999998</v>
      </c>
      <c r="AE35" s="1">
        <v>1.03</v>
      </c>
      <c r="AF35" s="2">
        <v>81</v>
      </c>
      <c r="AG35" s="2" t="s">
        <v>31</v>
      </c>
      <c r="AH35" s="1">
        <v>0.4</v>
      </c>
      <c r="AI35" s="1">
        <v>22</v>
      </c>
      <c r="AJ35" s="1">
        <v>77.600000000000009</v>
      </c>
      <c r="AK35" t="s">
        <v>31</v>
      </c>
      <c r="AL35" s="2" t="s">
        <v>31</v>
      </c>
      <c r="AM35" s="2" t="s">
        <v>31</v>
      </c>
    </row>
    <row r="36" spans="1:39" x14ac:dyDescent="0.2">
      <c r="A36" s="2" t="s">
        <v>24</v>
      </c>
      <c r="B36" s="2" t="s">
        <v>57</v>
      </c>
      <c r="C36" s="2" t="s">
        <v>58</v>
      </c>
      <c r="D36" s="2" t="s">
        <v>27</v>
      </c>
      <c r="E36" s="2" t="s">
        <v>45</v>
      </c>
      <c r="F36" s="2" t="s">
        <v>228</v>
      </c>
      <c r="G36" s="10">
        <v>2013</v>
      </c>
      <c r="H36" s="10">
        <v>2017</v>
      </c>
      <c r="I36" s="2" t="s">
        <v>30</v>
      </c>
      <c r="J36" s="1">
        <v>3.8115329999999998</v>
      </c>
      <c r="K36" s="5">
        <v>43865</v>
      </c>
      <c r="L36" s="2">
        <v>10</v>
      </c>
      <c r="M36" s="2">
        <v>1079</v>
      </c>
      <c r="N36" s="2">
        <v>55.95</v>
      </c>
      <c r="O36" s="1">
        <v>14.349130437438241</v>
      </c>
      <c r="P36" s="2" t="s">
        <v>31</v>
      </c>
      <c r="Q36" s="2">
        <v>7</v>
      </c>
      <c r="R36" s="2">
        <v>70</v>
      </c>
      <c r="S36" s="2" t="s">
        <v>31</v>
      </c>
      <c r="T36" s="2">
        <v>5</v>
      </c>
      <c r="U36" s="2">
        <v>50</v>
      </c>
      <c r="V36" s="2">
        <v>58.05</v>
      </c>
      <c r="W36" s="1">
        <v>14.168900000000001</v>
      </c>
      <c r="X36" s="2" t="s">
        <v>31</v>
      </c>
      <c r="Y36" s="2">
        <v>7</v>
      </c>
      <c r="Z36" s="2">
        <v>70</v>
      </c>
      <c r="AA36" s="2" t="s">
        <v>31</v>
      </c>
      <c r="AB36" s="2">
        <v>6</v>
      </c>
      <c r="AC36" s="2">
        <v>60</v>
      </c>
      <c r="AD36" s="1">
        <v>13.667012448132777</v>
      </c>
      <c r="AE36" s="1">
        <v>2.2309999999999999</v>
      </c>
      <c r="AF36" s="2">
        <v>42.2</v>
      </c>
      <c r="AG36" s="2" t="s">
        <v>31</v>
      </c>
      <c r="AH36" s="1">
        <v>0.37174721189591076</v>
      </c>
      <c r="AI36" s="1">
        <v>34.944237918215613</v>
      </c>
      <c r="AJ36" s="1">
        <v>64.684014869888472</v>
      </c>
      <c r="AK36" t="s">
        <v>31</v>
      </c>
      <c r="AL36" s="2" t="s">
        <v>31</v>
      </c>
      <c r="AM36" s="2" t="s">
        <v>31</v>
      </c>
    </row>
    <row r="37" spans="1:39" x14ac:dyDescent="0.2">
      <c r="A37" s="2" t="s">
        <v>24</v>
      </c>
      <c r="B37" s="2" t="s">
        <v>48</v>
      </c>
      <c r="C37" s="2" t="s">
        <v>49</v>
      </c>
      <c r="D37" s="2" t="s">
        <v>27</v>
      </c>
      <c r="E37" s="2" t="s">
        <v>45</v>
      </c>
      <c r="F37" s="2" t="s">
        <v>228</v>
      </c>
      <c r="G37" s="10">
        <v>2013</v>
      </c>
      <c r="H37" s="10">
        <v>2017</v>
      </c>
      <c r="I37" s="2" t="s">
        <v>30</v>
      </c>
      <c r="J37" s="1">
        <v>2.584292</v>
      </c>
      <c r="K37" s="5">
        <v>43861</v>
      </c>
      <c r="L37" s="2">
        <v>10</v>
      </c>
      <c r="M37" s="2">
        <v>643</v>
      </c>
      <c r="N37" s="2">
        <v>33.343704625596352</v>
      </c>
      <c r="O37" s="1">
        <v>3.1477152040000607</v>
      </c>
      <c r="P37" s="2" t="s">
        <v>31</v>
      </c>
      <c r="Q37" s="2">
        <v>10</v>
      </c>
      <c r="R37" s="2">
        <v>100</v>
      </c>
      <c r="S37" s="2" t="s">
        <v>34</v>
      </c>
      <c r="T37" s="2">
        <v>0</v>
      </c>
      <c r="U37" s="2">
        <v>0</v>
      </c>
      <c r="V37" s="2">
        <v>30.92</v>
      </c>
      <c r="W37" s="1">
        <v>2.618223922769531</v>
      </c>
      <c r="X37" s="2" t="s">
        <v>31</v>
      </c>
      <c r="Y37" s="2">
        <v>9</v>
      </c>
      <c r="Z37" s="2">
        <v>90</v>
      </c>
      <c r="AA37" s="2" t="s">
        <v>34</v>
      </c>
      <c r="AB37" s="2">
        <v>0</v>
      </c>
      <c r="AC37" s="2">
        <v>0</v>
      </c>
      <c r="AD37" s="1">
        <v>9.5435684647302903</v>
      </c>
      <c r="AE37" s="1">
        <v>1.0109999999999999</v>
      </c>
      <c r="AF37" s="2">
        <v>38.5</v>
      </c>
      <c r="AG37" s="2" t="s">
        <v>31</v>
      </c>
      <c r="AH37" s="1">
        <v>0.30303030303030304</v>
      </c>
      <c r="AI37" s="1">
        <v>44.545454545454547</v>
      </c>
      <c r="AJ37" s="1">
        <v>55.151515151515149</v>
      </c>
      <c r="AK37" t="s">
        <v>31</v>
      </c>
      <c r="AL37" s="2" t="s">
        <v>31</v>
      </c>
      <c r="AM37" s="2" t="s">
        <v>31</v>
      </c>
    </row>
    <row r="38" spans="1:39" x14ac:dyDescent="0.2">
      <c r="A38" s="2" t="s">
        <v>24</v>
      </c>
      <c r="B38" s="2" t="s">
        <v>43</v>
      </c>
      <c r="C38" s="2" t="s">
        <v>44</v>
      </c>
      <c r="D38" s="2" t="s">
        <v>27</v>
      </c>
      <c r="E38" s="2" t="s">
        <v>45</v>
      </c>
      <c r="F38" s="2" t="s">
        <v>228</v>
      </c>
      <c r="G38" s="10">
        <v>2013</v>
      </c>
      <c r="H38" s="10">
        <v>2017</v>
      </c>
      <c r="I38" s="2" t="s">
        <v>30</v>
      </c>
      <c r="J38" s="1">
        <v>3.0840399999999999</v>
      </c>
      <c r="K38" s="5">
        <v>43836</v>
      </c>
      <c r="L38" s="2">
        <v>10</v>
      </c>
      <c r="M38" s="2">
        <v>70</v>
      </c>
      <c r="N38" s="2">
        <v>3.63</v>
      </c>
      <c r="O38" s="1">
        <v>1.8729046630134185</v>
      </c>
      <c r="P38" s="2" t="s">
        <v>34</v>
      </c>
      <c r="Q38" s="2">
        <v>1</v>
      </c>
      <c r="R38" s="2">
        <v>10</v>
      </c>
      <c r="S38" s="2" t="s">
        <v>34</v>
      </c>
      <c r="T38" s="2">
        <v>0</v>
      </c>
      <c r="U38" s="2">
        <v>0</v>
      </c>
      <c r="V38" s="2">
        <v>3.8994</v>
      </c>
      <c r="W38" s="1">
        <v>1.825</v>
      </c>
      <c r="X38" s="2" t="s">
        <v>34</v>
      </c>
      <c r="Y38" s="2">
        <v>1</v>
      </c>
      <c r="Z38" s="2">
        <v>10</v>
      </c>
      <c r="AA38" s="2" t="s">
        <v>34</v>
      </c>
      <c r="AB38" s="2">
        <v>0</v>
      </c>
      <c r="AC38" s="2">
        <v>0</v>
      </c>
      <c r="AD38" s="1">
        <v>0.92700000000000005</v>
      </c>
      <c r="AE38" s="1">
        <v>0.32329999999999998</v>
      </c>
      <c r="AF38" s="2">
        <v>74</v>
      </c>
      <c r="AG38" s="2" t="s">
        <v>31</v>
      </c>
      <c r="AH38" s="1">
        <v>0</v>
      </c>
      <c r="AI38" s="1">
        <v>34.285714285714285</v>
      </c>
      <c r="AJ38" s="1">
        <v>65.714285714285708</v>
      </c>
      <c r="AK38" t="s">
        <v>31</v>
      </c>
      <c r="AL38" s="2" t="s">
        <v>31</v>
      </c>
      <c r="AM38" s="2" t="s">
        <v>31</v>
      </c>
    </row>
    <row r="39" spans="1:39" x14ac:dyDescent="0.2">
      <c r="A39" s="2" t="s">
        <v>24</v>
      </c>
      <c r="B39" s="2" t="s">
        <v>50</v>
      </c>
      <c r="C39" s="2" t="s">
        <v>51</v>
      </c>
      <c r="D39" s="2" t="s">
        <v>27</v>
      </c>
      <c r="E39" s="2" t="s">
        <v>45</v>
      </c>
      <c r="F39" s="2" t="s">
        <v>228</v>
      </c>
      <c r="G39" s="10">
        <v>2013</v>
      </c>
      <c r="H39" s="10">
        <v>2017</v>
      </c>
      <c r="I39" s="2" t="s">
        <v>30</v>
      </c>
      <c r="J39" s="1">
        <v>7.945417</v>
      </c>
      <c r="K39" s="5">
        <v>43865</v>
      </c>
      <c r="L39" s="2">
        <v>10</v>
      </c>
      <c r="M39" s="2">
        <v>752</v>
      </c>
      <c r="N39" s="2">
        <v>38.99</v>
      </c>
      <c r="O39" s="1">
        <v>9.4552720476397383</v>
      </c>
      <c r="P39" s="2" t="s">
        <v>31</v>
      </c>
      <c r="Q39" s="2">
        <v>7</v>
      </c>
      <c r="R39" s="2">
        <v>70</v>
      </c>
      <c r="S39" s="2" t="s">
        <v>31</v>
      </c>
      <c r="T39" s="2">
        <v>4</v>
      </c>
      <c r="U39" s="2">
        <v>40</v>
      </c>
      <c r="V39" s="2">
        <v>38.979999999999997</v>
      </c>
      <c r="W39" s="1">
        <v>9.0552476665419412</v>
      </c>
      <c r="X39" s="2" t="s">
        <v>31</v>
      </c>
      <c r="Y39" s="2">
        <v>7</v>
      </c>
      <c r="Z39" s="2">
        <v>70</v>
      </c>
      <c r="AA39" s="2" t="s">
        <v>34</v>
      </c>
      <c r="AB39" s="2">
        <v>4</v>
      </c>
      <c r="AC39" s="2">
        <v>40</v>
      </c>
      <c r="AD39" s="1">
        <v>11.812799999999999</v>
      </c>
      <c r="AE39" s="1">
        <v>1.9688347368974493</v>
      </c>
      <c r="AF39" s="2">
        <v>35.5</v>
      </c>
      <c r="AG39" s="2" t="s">
        <v>31</v>
      </c>
      <c r="AH39" s="1">
        <v>0.3968253968253968</v>
      </c>
      <c r="AI39" s="1">
        <v>39.682539682539684</v>
      </c>
      <c r="AJ39" s="1">
        <v>59.920634920634917</v>
      </c>
      <c r="AK39" t="s">
        <v>31</v>
      </c>
      <c r="AL39" s="2" t="s">
        <v>31</v>
      </c>
      <c r="AM39" s="2" t="s">
        <v>31</v>
      </c>
    </row>
    <row r="40" spans="1:39" x14ac:dyDescent="0.2">
      <c r="A40" s="2" t="s">
        <v>24</v>
      </c>
      <c r="B40" s="2" t="s">
        <v>59</v>
      </c>
      <c r="C40" s="2" t="s">
        <v>60</v>
      </c>
      <c r="D40" s="2" t="s">
        <v>27</v>
      </c>
      <c r="E40" s="2" t="s">
        <v>45</v>
      </c>
      <c r="F40" s="2" t="s">
        <v>228</v>
      </c>
      <c r="G40" s="10">
        <v>2013</v>
      </c>
      <c r="H40" s="10">
        <v>2017</v>
      </c>
      <c r="I40" s="2" t="s">
        <v>30</v>
      </c>
      <c r="J40" s="1">
        <v>9.2056810000000002</v>
      </c>
      <c r="K40" s="5">
        <v>43865</v>
      </c>
      <c r="L40" s="2">
        <v>10</v>
      </c>
      <c r="M40" s="2">
        <v>1084</v>
      </c>
      <c r="N40" s="2">
        <v>56.21</v>
      </c>
      <c r="O40" s="1">
        <v>4.9487235642374543</v>
      </c>
      <c r="P40" s="2" t="s">
        <v>31</v>
      </c>
      <c r="Q40" s="2">
        <v>10</v>
      </c>
      <c r="R40" s="2">
        <v>100</v>
      </c>
      <c r="S40" s="2" t="s">
        <v>31</v>
      </c>
      <c r="T40" s="2">
        <v>7</v>
      </c>
      <c r="U40" s="2">
        <v>70</v>
      </c>
      <c r="V40" s="2">
        <v>50.81</v>
      </c>
      <c r="W40" s="1">
        <v>3.8598329238648046</v>
      </c>
      <c r="X40" s="2" t="s">
        <v>31</v>
      </c>
      <c r="Y40" s="2">
        <v>10</v>
      </c>
      <c r="Z40" s="2">
        <v>100</v>
      </c>
      <c r="AA40" s="2" t="s">
        <v>31</v>
      </c>
      <c r="AB40" s="2">
        <v>6</v>
      </c>
      <c r="AC40" s="2">
        <v>60</v>
      </c>
      <c r="AD40" s="1">
        <v>13.69</v>
      </c>
      <c r="AE40" s="1">
        <v>1.1419999999999999</v>
      </c>
      <c r="AF40" s="2">
        <v>75</v>
      </c>
      <c r="AG40" s="2" t="s">
        <v>31</v>
      </c>
      <c r="AH40" s="1">
        <v>0</v>
      </c>
      <c r="AI40" s="1">
        <v>46.706586826347305</v>
      </c>
      <c r="AJ40" s="1">
        <v>53.293413173652695</v>
      </c>
      <c r="AK40" t="s">
        <v>31</v>
      </c>
      <c r="AL40" s="2" t="s">
        <v>31</v>
      </c>
      <c r="AM40" s="2" t="s">
        <v>31</v>
      </c>
    </row>
    <row r="41" spans="1:39" x14ac:dyDescent="0.2">
      <c r="A41" s="2" t="s">
        <v>76</v>
      </c>
      <c r="B41" s="2" t="s">
        <v>104</v>
      </c>
      <c r="C41" s="2" t="s">
        <v>105</v>
      </c>
      <c r="D41" s="2" t="s">
        <v>87</v>
      </c>
      <c r="E41" s="2" t="s">
        <v>45</v>
      </c>
      <c r="F41" s="2" t="s">
        <v>228</v>
      </c>
      <c r="G41" s="10">
        <v>2018</v>
      </c>
      <c r="H41" s="10" t="s">
        <v>237</v>
      </c>
      <c r="I41" s="2" t="s">
        <v>30</v>
      </c>
      <c r="J41" s="1">
        <v>1.6115470000000001</v>
      </c>
      <c r="K41" s="5">
        <v>43812</v>
      </c>
      <c r="L41" s="2">
        <v>10</v>
      </c>
      <c r="M41" s="2">
        <v>964</v>
      </c>
      <c r="N41" s="2">
        <v>49.989628707736991</v>
      </c>
      <c r="O41" s="1">
        <v>11.63</v>
      </c>
      <c r="P41" s="2" t="s">
        <v>31</v>
      </c>
      <c r="Q41" s="2">
        <v>7</v>
      </c>
      <c r="R41" s="2">
        <v>70</v>
      </c>
      <c r="S41" s="2" t="s">
        <v>31</v>
      </c>
      <c r="T41" s="2">
        <v>5</v>
      </c>
      <c r="U41" s="2">
        <v>50</v>
      </c>
      <c r="V41" s="2">
        <v>39.49</v>
      </c>
      <c r="W41" s="1">
        <v>8.7076009762167974</v>
      </c>
      <c r="X41" s="2" t="s">
        <v>31</v>
      </c>
      <c r="Y41" s="2">
        <v>7</v>
      </c>
      <c r="Z41" s="2">
        <v>70</v>
      </c>
      <c r="AA41" s="2" t="s">
        <v>34</v>
      </c>
      <c r="AB41" s="2">
        <v>3</v>
      </c>
      <c r="AC41" s="2">
        <v>30</v>
      </c>
      <c r="AD41" s="1">
        <v>8.5127100000000002</v>
      </c>
      <c r="AE41" s="1">
        <v>1.7210000000000001</v>
      </c>
      <c r="AF41" s="2">
        <v>70.8</v>
      </c>
      <c r="AG41" s="2" t="s">
        <v>31</v>
      </c>
      <c r="AH41" s="1">
        <v>0.97087378640776689</v>
      </c>
      <c r="AI41" s="1">
        <v>61.488673139158578</v>
      </c>
      <c r="AJ41" s="1">
        <v>37.540453074433657</v>
      </c>
      <c r="AK41" t="s">
        <v>223</v>
      </c>
      <c r="AL41" s="2" t="s">
        <v>223</v>
      </c>
      <c r="AM41" s="2" t="s">
        <v>223</v>
      </c>
    </row>
    <row r="42" spans="1:39" x14ac:dyDescent="0.2">
      <c r="A42" s="2" t="s">
        <v>76</v>
      </c>
      <c r="B42" s="2" t="s">
        <v>232</v>
      </c>
      <c r="C42" s="2" t="s">
        <v>208</v>
      </c>
      <c r="D42" s="2" t="s">
        <v>87</v>
      </c>
      <c r="E42" s="2" t="s">
        <v>28</v>
      </c>
      <c r="F42" s="2" t="s">
        <v>181</v>
      </c>
      <c r="G42" s="10">
        <v>2015</v>
      </c>
      <c r="H42" s="10" t="s">
        <v>238</v>
      </c>
      <c r="I42" s="2" t="s">
        <v>149</v>
      </c>
      <c r="J42" s="1">
        <v>2.8112059999999999</v>
      </c>
      <c r="K42" s="5">
        <v>43984</v>
      </c>
      <c r="L42" s="2">
        <v>5</v>
      </c>
      <c r="M42" s="2">
        <v>480</v>
      </c>
      <c r="N42" s="2">
        <v>192</v>
      </c>
      <c r="O42" s="1">
        <v>27.885480000000001</v>
      </c>
      <c r="P42" s="2" t="s">
        <v>31</v>
      </c>
      <c r="Q42" s="2">
        <v>5</v>
      </c>
      <c r="R42" s="2">
        <v>100</v>
      </c>
      <c r="S42" s="2" t="s">
        <v>31</v>
      </c>
      <c r="T42" s="2">
        <v>5</v>
      </c>
      <c r="U42" s="2">
        <v>100</v>
      </c>
      <c r="V42" s="2">
        <v>190.59</v>
      </c>
      <c r="W42" s="1">
        <v>26.576606495901636</v>
      </c>
      <c r="X42" s="2" t="s">
        <v>31</v>
      </c>
      <c r="Y42" s="2">
        <v>5</v>
      </c>
      <c r="Z42" s="2">
        <v>100</v>
      </c>
      <c r="AA42" s="2" t="s">
        <v>31</v>
      </c>
      <c r="AB42" s="2">
        <v>5</v>
      </c>
      <c r="AC42" s="2">
        <v>100</v>
      </c>
      <c r="AD42" s="1">
        <v>42</v>
      </c>
      <c r="AE42" s="1">
        <v>3.7947331922020546</v>
      </c>
      <c r="AF42" s="2">
        <v>75.8</v>
      </c>
      <c r="AG42" s="2" t="s">
        <v>31</v>
      </c>
      <c r="AH42" s="3">
        <v>0.40322580645161288</v>
      </c>
      <c r="AI42" s="3">
        <v>33.06</v>
      </c>
      <c r="AJ42" s="3">
        <v>66.532258064516128</v>
      </c>
      <c r="AK42" s="8" t="s">
        <v>225</v>
      </c>
      <c r="AL42" s="2" t="s">
        <v>31</v>
      </c>
      <c r="AM42" s="2" t="s">
        <v>31</v>
      </c>
    </row>
    <row r="43" spans="1:39" x14ac:dyDescent="0.2">
      <c r="A43" s="2" t="s">
        <v>93</v>
      </c>
      <c r="B43" s="2" t="s">
        <v>94</v>
      </c>
      <c r="C43" s="2" t="s">
        <v>95</v>
      </c>
      <c r="D43" s="2" t="s">
        <v>87</v>
      </c>
      <c r="E43" s="2" t="s">
        <v>45</v>
      </c>
      <c r="F43" s="2" t="s">
        <v>228</v>
      </c>
      <c r="G43" s="10">
        <v>2016</v>
      </c>
      <c r="H43" s="10" t="s">
        <v>235</v>
      </c>
      <c r="I43" s="2" t="s">
        <v>30</v>
      </c>
      <c r="J43" s="1">
        <v>5.069261</v>
      </c>
      <c r="K43" s="5">
        <v>43811</v>
      </c>
      <c r="L43" s="2">
        <v>10</v>
      </c>
      <c r="M43" s="2">
        <v>1306</v>
      </c>
      <c r="N43" s="2">
        <v>67.72</v>
      </c>
      <c r="O43" s="1">
        <v>9.4169999999999998</v>
      </c>
      <c r="P43" s="2" t="s">
        <v>31</v>
      </c>
      <c r="Q43" s="2">
        <v>10</v>
      </c>
      <c r="R43" s="2">
        <v>100</v>
      </c>
      <c r="S43" s="2" t="s">
        <v>31</v>
      </c>
      <c r="T43" s="2">
        <v>8</v>
      </c>
      <c r="U43" s="2">
        <v>80</v>
      </c>
      <c r="V43" s="2">
        <v>54.77</v>
      </c>
      <c r="W43" s="1">
        <v>7.2828638644771324</v>
      </c>
      <c r="X43" s="2" t="s">
        <v>31</v>
      </c>
      <c r="Y43" s="2">
        <v>10</v>
      </c>
      <c r="Z43" s="2">
        <v>100</v>
      </c>
      <c r="AA43" s="2" t="s">
        <v>31</v>
      </c>
      <c r="AB43" s="2">
        <v>6</v>
      </c>
      <c r="AC43" s="2">
        <v>60</v>
      </c>
      <c r="AD43" s="1">
        <v>16.18</v>
      </c>
      <c r="AE43" s="1">
        <v>1.5709290029876255</v>
      </c>
      <c r="AF43" s="2">
        <v>78.5</v>
      </c>
      <c r="AG43" s="2" t="s">
        <v>31</v>
      </c>
      <c r="AH43" s="1">
        <v>1.5479876160990713</v>
      </c>
      <c r="AI43" s="1">
        <v>53.250773993808053</v>
      </c>
      <c r="AJ43" s="1">
        <v>45.2</v>
      </c>
      <c r="AK43" t="s">
        <v>225</v>
      </c>
      <c r="AL43" s="2" t="s">
        <v>31</v>
      </c>
      <c r="AM43" s="2" t="s">
        <v>31</v>
      </c>
    </row>
    <row r="44" spans="1:39" x14ac:dyDescent="0.2">
      <c r="A44" s="2" t="s">
        <v>93</v>
      </c>
      <c r="B44" s="2" t="s">
        <v>96</v>
      </c>
      <c r="C44" s="2" t="s">
        <v>97</v>
      </c>
      <c r="D44" s="2" t="s">
        <v>87</v>
      </c>
      <c r="E44" s="2" t="s">
        <v>45</v>
      </c>
      <c r="F44" s="2" t="s">
        <v>228</v>
      </c>
      <c r="G44" s="10">
        <v>2016</v>
      </c>
      <c r="H44" s="10" t="s">
        <v>235</v>
      </c>
      <c r="I44" s="2" t="s">
        <v>30</v>
      </c>
      <c r="J44" s="1">
        <v>3.5933579999999998</v>
      </c>
      <c r="K44" s="5">
        <v>43811</v>
      </c>
      <c r="L44" s="2">
        <v>10</v>
      </c>
      <c r="M44" s="2">
        <v>1445</v>
      </c>
      <c r="N44" s="2">
        <v>74.930000000000007</v>
      </c>
      <c r="O44" s="1">
        <v>13.22</v>
      </c>
      <c r="P44" s="2" t="s">
        <v>31</v>
      </c>
      <c r="Q44" s="2">
        <v>9</v>
      </c>
      <c r="R44" s="2">
        <v>90</v>
      </c>
      <c r="S44" s="2" t="s">
        <v>31</v>
      </c>
      <c r="T44" s="2">
        <v>7</v>
      </c>
      <c r="U44" s="2">
        <v>70</v>
      </c>
      <c r="V44" s="2">
        <v>62.61</v>
      </c>
      <c r="W44" s="1">
        <v>10.584016229220891</v>
      </c>
      <c r="X44" s="2" t="s">
        <v>31</v>
      </c>
      <c r="Y44" s="2">
        <v>9</v>
      </c>
      <c r="Z44" s="2">
        <v>90</v>
      </c>
      <c r="AA44" s="2" t="s">
        <v>31</v>
      </c>
      <c r="AB44" s="2">
        <v>7</v>
      </c>
      <c r="AC44" s="2">
        <v>70</v>
      </c>
      <c r="AD44" s="1">
        <v>18.67868</v>
      </c>
      <c r="AE44" s="1">
        <v>2.1927248918981936</v>
      </c>
      <c r="AF44" s="2">
        <v>57.1</v>
      </c>
      <c r="AG44" s="2" t="s">
        <v>31</v>
      </c>
      <c r="AH44" s="1">
        <v>0.96463022508038598</v>
      </c>
      <c r="AI44" s="1">
        <v>50.160771704180064</v>
      </c>
      <c r="AJ44" s="1">
        <v>48.87</v>
      </c>
      <c r="AK44" t="s">
        <v>225</v>
      </c>
      <c r="AL44" s="2" t="s">
        <v>31</v>
      </c>
      <c r="AM44" s="2" t="s">
        <v>31</v>
      </c>
    </row>
    <row r="45" spans="1:39" x14ac:dyDescent="0.2">
      <c r="A45" s="2" t="s">
        <v>93</v>
      </c>
      <c r="B45" s="2" t="s">
        <v>98</v>
      </c>
      <c r="C45" s="2" t="s">
        <v>99</v>
      </c>
      <c r="D45" s="2" t="s">
        <v>87</v>
      </c>
      <c r="E45" s="2" t="s">
        <v>45</v>
      </c>
      <c r="F45" s="2" t="s">
        <v>228</v>
      </c>
      <c r="G45" s="10">
        <v>2016</v>
      </c>
      <c r="H45" s="10" t="s">
        <v>235</v>
      </c>
      <c r="I45" s="2" t="s">
        <v>30</v>
      </c>
      <c r="J45" s="1">
        <v>1.1728000000000001</v>
      </c>
      <c r="K45" s="5">
        <v>43811</v>
      </c>
      <c r="L45" s="2">
        <v>10</v>
      </c>
      <c r="M45" s="2">
        <v>832</v>
      </c>
      <c r="N45" s="2">
        <v>43.144575814146449</v>
      </c>
      <c r="O45" s="1">
        <v>8.08</v>
      </c>
      <c r="P45" s="2" t="s">
        <v>31</v>
      </c>
      <c r="Q45" s="2">
        <v>10</v>
      </c>
      <c r="R45" s="2">
        <v>100</v>
      </c>
      <c r="S45" s="2" t="s">
        <v>31</v>
      </c>
      <c r="T45" s="2">
        <v>4</v>
      </c>
      <c r="U45" s="2">
        <v>40</v>
      </c>
      <c r="V45" s="2">
        <v>36.29</v>
      </c>
      <c r="W45" s="1">
        <v>6.3083217411234722</v>
      </c>
      <c r="X45" s="2" t="s">
        <v>31</v>
      </c>
      <c r="Y45" s="2">
        <v>8</v>
      </c>
      <c r="Z45" s="2">
        <v>80</v>
      </c>
      <c r="AA45" s="2" t="s">
        <v>34</v>
      </c>
      <c r="AB45" s="2">
        <v>2</v>
      </c>
      <c r="AC45" s="2">
        <v>20</v>
      </c>
      <c r="AD45" s="1">
        <v>15.7676</v>
      </c>
      <c r="AE45" s="1">
        <v>1.997168613858038</v>
      </c>
      <c r="AF45" s="2">
        <v>42.3</v>
      </c>
      <c r="AG45" s="2" t="s">
        <v>31</v>
      </c>
      <c r="AH45" s="1">
        <v>1.929260450160772</v>
      </c>
      <c r="AI45" s="1">
        <v>45.980707395498392</v>
      </c>
      <c r="AJ45" s="1">
        <v>52.09</v>
      </c>
      <c r="AK45" t="s">
        <v>225</v>
      </c>
      <c r="AL45" s="2" t="s">
        <v>31</v>
      </c>
      <c r="AM45" s="2" t="s">
        <v>31</v>
      </c>
    </row>
    <row r="46" spans="1:39" x14ac:dyDescent="0.2">
      <c r="A46" s="2" t="s">
        <v>93</v>
      </c>
      <c r="B46" s="2" t="s">
        <v>100</v>
      </c>
      <c r="C46" s="2" t="s">
        <v>101</v>
      </c>
      <c r="D46" s="2" t="s">
        <v>87</v>
      </c>
      <c r="E46" s="2" t="s">
        <v>45</v>
      </c>
      <c r="F46" s="2" t="s">
        <v>228</v>
      </c>
      <c r="G46" s="10">
        <v>2016</v>
      </c>
      <c r="H46" s="10" t="s">
        <v>235</v>
      </c>
      <c r="I46" s="2" t="s">
        <v>30</v>
      </c>
      <c r="J46" s="1">
        <v>1.8682190000000001</v>
      </c>
      <c r="K46" s="5">
        <v>43812</v>
      </c>
      <c r="L46" s="2">
        <v>10</v>
      </c>
      <c r="M46" s="2">
        <v>661</v>
      </c>
      <c r="N46" s="2">
        <v>34.28</v>
      </c>
      <c r="O46" s="1">
        <v>3.605</v>
      </c>
      <c r="P46" s="2" t="s">
        <v>31</v>
      </c>
      <c r="Q46" s="2">
        <v>10</v>
      </c>
      <c r="R46" s="2">
        <v>100</v>
      </c>
      <c r="S46" s="2" t="s">
        <v>34</v>
      </c>
      <c r="T46" s="2">
        <v>0</v>
      </c>
      <c r="U46" s="2">
        <v>0</v>
      </c>
      <c r="V46" s="2">
        <v>30.77</v>
      </c>
      <c r="W46" s="1">
        <v>3.176690997479461</v>
      </c>
      <c r="X46" s="2" t="s">
        <v>31</v>
      </c>
      <c r="Y46" s="2">
        <v>10</v>
      </c>
      <c r="Z46" s="2">
        <v>100</v>
      </c>
      <c r="AA46" s="2" t="s">
        <v>34</v>
      </c>
      <c r="AB46" s="2">
        <v>0</v>
      </c>
      <c r="AC46" s="2">
        <v>0</v>
      </c>
      <c r="AD46" s="1">
        <v>13.2</v>
      </c>
      <c r="AE46" s="1">
        <v>1.0260813751510456</v>
      </c>
      <c r="AF46" s="2">
        <v>60.5</v>
      </c>
      <c r="AG46" s="2" t="s">
        <v>31</v>
      </c>
      <c r="AH46" s="1">
        <v>1.3550135501355014</v>
      </c>
      <c r="AI46" s="1">
        <v>41.463414634146339</v>
      </c>
      <c r="AJ46" s="1">
        <v>57.18</v>
      </c>
      <c r="AK46" t="s">
        <v>225</v>
      </c>
      <c r="AL46" s="2" t="s">
        <v>31</v>
      </c>
      <c r="AM46" s="2" t="s">
        <v>31</v>
      </c>
    </row>
    <row r="47" spans="1:39" x14ac:dyDescent="0.2">
      <c r="A47" s="2" t="s">
        <v>93</v>
      </c>
      <c r="B47" s="2" t="s">
        <v>108</v>
      </c>
      <c r="C47" s="2" t="s">
        <v>109</v>
      </c>
      <c r="D47" s="2" t="s">
        <v>87</v>
      </c>
      <c r="E47" s="2" t="s">
        <v>45</v>
      </c>
      <c r="F47" s="2" t="s">
        <v>228</v>
      </c>
      <c r="G47" s="10">
        <v>2016</v>
      </c>
      <c r="H47" s="10" t="s">
        <v>235</v>
      </c>
      <c r="I47" s="2" t="s">
        <v>30</v>
      </c>
      <c r="J47" s="1">
        <v>5.431273</v>
      </c>
      <c r="K47" s="5">
        <v>43812</v>
      </c>
      <c r="L47" s="2">
        <v>10</v>
      </c>
      <c r="M47" s="2">
        <v>1113</v>
      </c>
      <c r="N47" s="2">
        <v>57.72</v>
      </c>
      <c r="O47" s="1">
        <v>7.0494488911351034</v>
      </c>
      <c r="P47" s="2" t="s">
        <v>31</v>
      </c>
      <c r="Q47" s="2">
        <v>10</v>
      </c>
      <c r="R47" s="2">
        <v>100</v>
      </c>
      <c r="S47" s="2" t="s">
        <v>31</v>
      </c>
      <c r="T47" s="2">
        <v>6</v>
      </c>
      <c r="U47" s="2">
        <v>60</v>
      </c>
      <c r="V47" s="2">
        <v>49.98</v>
      </c>
      <c r="W47" s="1">
        <v>6.665775245593581</v>
      </c>
      <c r="X47" s="2" t="s">
        <v>31</v>
      </c>
      <c r="Y47" s="2">
        <v>10</v>
      </c>
      <c r="Z47" s="2">
        <v>100</v>
      </c>
      <c r="AA47" s="2" t="s">
        <v>34</v>
      </c>
      <c r="AB47" s="2">
        <v>5</v>
      </c>
      <c r="AC47" s="2">
        <v>50</v>
      </c>
      <c r="AD47" s="1">
        <v>12.136929460580914</v>
      </c>
      <c r="AE47" s="1">
        <v>1.3418815983355625</v>
      </c>
      <c r="AF47" s="2">
        <v>85.7</v>
      </c>
      <c r="AG47" s="2" t="s">
        <v>31</v>
      </c>
      <c r="AH47" s="1">
        <v>0.2717</v>
      </c>
      <c r="AI47" s="1">
        <v>50</v>
      </c>
      <c r="AJ47" s="1">
        <v>49.728260869565219</v>
      </c>
      <c r="AK47" t="s">
        <v>225</v>
      </c>
      <c r="AL47" s="2" t="s">
        <v>31</v>
      </c>
      <c r="AM47" s="2" t="s">
        <v>31</v>
      </c>
    </row>
    <row r="48" spans="1:39" x14ac:dyDescent="0.2">
      <c r="A48" s="2" t="s">
        <v>93</v>
      </c>
      <c r="B48" s="2" t="s">
        <v>106</v>
      </c>
      <c r="C48" s="2" t="s">
        <v>107</v>
      </c>
      <c r="D48" s="2" t="s">
        <v>87</v>
      </c>
      <c r="E48" s="2" t="s">
        <v>45</v>
      </c>
      <c r="F48" s="2" t="s">
        <v>228</v>
      </c>
      <c r="G48" s="10">
        <v>2016</v>
      </c>
      <c r="H48" s="10" t="s">
        <v>235</v>
      </c>
      <c r="I48" s="2" t="s">
        <v>30</v>
      </c>
      <c r="J48" s="1">
        <v>2.956366</v>
      </c>
      <c r="K48" s="5">
        <v>43812</v>
      </c>
      <c r="L48" s="2">
        <v>10</v>
      </c>
      <c r="M48" s="2">
        <v>889</v>
      </c>
      <c r="N48" s="2">
        <v>46.1</v>
      </c>
      <c r="O48" s="1">
        <v>8.9600000000000009</v>
      </c>
      <c r="P48" s="2" t="s">
        <v>31</v>
      </c>
      <c r="Q48" s="2">
        <v>9</v>
      </c>
      <c r="R48" s="2">
        <v>90</v>
      </c>
      <c r="S48" s="2" t="s">
        <v>31</v>
      </c>
      <c r="T48" s="2">
        <v>5</v>
      </c>
      <c r="U48" s="2">
        <v>50</v>
      </c>
      <c r="V48" s="2">
        <v>40.369999999999997</v>
      </c>
      <c r="W48" s="1">
        <v>7.298254837984957</v>
      </c>
      <c r="X48" s="2" t="s">
        <v>31</v>
      </c>
      <c r="Y48" s="2">
        <v>9</v>
      </c>
      <c r="Z48" s="2">
        <v>90</v>
      </c>
      <c r="AA48" s="2" t="s">
        <v>34</v>
      </c>
      <c r="AB48" s="2">
        <v>4</v>
      </c>
      <c r="AC48" s="2">
        <v>40</v>
      </c>
      <c r="AD48" s="1">
        <v>11.274636929460582</v>
      </c>
      <c r="AE48" s="1">
        <v>1.8999417748937795</v>
      </c>
      <c r="AF48" s="2">
        <v>58</v>
      </c>
      <c r="AG48" s="2" t="s">
        <v>31</v>
      </c>
      <c r="AH48" s="1">
        <v>0.65700000000000003</v>
      </c>
      <c r="AI48" s="1">
        <v>48.3553</v>
      </c>
      <c r="AJ48" s="1">
        <v>50.98684210526315</v>
      </c>
      <c r="AK48" t="s">
        <v>225</v>
      </c>
      <c r="AL48" s="2" t="s">
        <v>31</v>
      </c>
      <c r="AM48" s="2" t="s">
        <v>31</v>
      </c>
    </row>
    <row r="49" spans="1:39" x14ac:dyDescent="0.2">
      <c r="A49" s="2" t="s">
        <v>93</v>
      </c>
      <c r="B49" s="2" t="s">
        <v>110</v>
      </c>
      <c r="C49" s="2" t="s">
        <v>111</v>
      </c>
      <c r="D49" s="2" t="s">
        <v>87</v>
      </c>
      <c r="E49" s="2" t="s">
        <v>45</v>
      </c>
      <c r="F49" s="2" t="s">
        <v>228</v>
      </c>
      <c r="G49" s="10">
        <v>2016</v>
      </c>
      <c r="H49" s="10" t="s">
        <v>235</v>
      </c>
      <c r="I49" s="2" t="s">
        <v>30</v>
      </c>
      <c r="J49" s="1">
        <v>2.6604760000000001</v>
      </c>
      <c r="K49" s="5">
        <v>43832</v>
      </c>
      <c r="L49" s="2">
        <v>10</v>
      </c>
      <c r="M49" s="2">
        <v>1069</v>
      </c>
      <c r="N49" s="2">
        <v>55.43</v>
      </c>
      <c r="O49" s="1">
        <v>9.6199999999999992</v>
      </c>
      <c r="P49" s="2" t="s">
        <v>31</v>
      </c>
      <c r="Q49" s="2">
        <v>8</v>
      </c>
      <c r="R49" s="2">
        <v>80</v>
      </c>
      <c r="S49" s="2" t="s">
        <v>31</v>
      </c>
      <c r="T49" s="2">
        <v>7</v>
      </c>
      <c r="U49" s="2">
        <v>70</v>
      </c>
      <c r="V49" s="2">
        <v>47.64</v>
      </c>
      <c r="W49" s="1">
        <v>8.4370716945925555</v>
      </c>
      <c r="X49" s="2" t="s">
        <v>31</v>
      </c>
      <c r="Y49" s="2">
        <v>8</v>
      </c>
      <c r="Z49" s="2">
        <v>80</v>
      </c>
      <c r="AA49" s="2" t="s">
        <v>34</v>
      </c>
      <c r="AB49" s="2">
        <v>6</v>
      </c>
      <c r="AC49" s="2">
        <v>60</v>
      </c>
      <c r="AD49" s="1">
        <v>18.931535269709542</v>
      </c>
      <c r="AE49" s="1">
        <v>2.1555945599594848</v>
      </c>
      <c r="AF49" s="2">
        <v>50.5</v>
      </c>
      <c r="AG49" s="2" t="s">
        <v>31</v>
      </c>
      <c r="AH49" s="1">
        <v>0.63690000000000002</v>
      </c>
      <c r="AI49" s="1">
        <v>44.904458598726116</v>
      </c>
      <c r="AJ49" s="1">
        <v>54.458598726114651</v>
      </c>
      <c r="AK49" t="s">
        <v>225</v>
      </c>
      <c r="AL49" s="2" t="s">
        <v>31</v>
      </c>
      <c r="AM49" s="2" t="s">
        <v>31</v>
      </c>
    </row>
    <row r="50" spans="1:39" x14ac:dyDescent="0.2">
      <c r="A50" s="2" t="s">
        <v>93</v>
      </c>
      <c r="B50" s="2" t="s">
        <v>112</v>
      </c>
      <c r="C50" s="2" t="s">
        <v>113</v>
      </c>
      <c r="D50" s="2" t="s">
        <v>87</v>
      </c>
      <c r="E50" s="2" t="s">
        <v>45</v>
      </c>
      <c r="F50" s="2" t="s">
        <v>228</v>
      </c>
      <c r="G50" s="10">
        <v>2016</v>
      </c>
      <c r="H50" s="10" t="s">
        <v>235</v>
      </c>
      <c r="I50" s="2" t="s">
        <v>30</v>
      </c>
      <c r="J50" s="1">
        <v>5.4054979999999997</v>
      </c>
      <c r="K50" s="5">
        <v>43819</v>
      </c>
      <c r="L50" s="2">
        <v>10</v>
      </c>
      <c r="M50" s="2">
        <v>2012</v>
      </c>
      <c r="N50" s="2">
        <v>104.34</v>
      </c>
      <c r="O50" s="1">
        <v>16.277716682911436</v>
      </c>
      <c r="P50" s="2" t="s">
        <v>31</v>
      </c>
      <c r="Q50" s="2">
        <v>10</v>
      </c>
      <c r="R50" s="2">
        <v>100</v>
      </c>
      <c r="S50" s="2" t="s">
        <v>31</v>
      </c>
      <c r="T50" s="2">
        <v>9</v>
      </c>
      <c r="U50" s="2">
        <v>90</v>
      </c>
      <c r="V50" s="2">
        <v>79.739999999999995</v>
      </c>
      <c r="W50" s="1">
        <v>13.943197073495677</v>
      </c>
      <c r="X50" s="2" t="s">
        <v>31</v>
      </c>
      <c r="Y50" s="2">
        <v>9</v>
      </c>
      <c r="Z50" s="2">
        <v>90</v>
      </c>
      <c r="AA50" s="2" t="s">
        <v>31</v>
      </c>
      <c r="AB50" s="2">
        <v>8</v>
      </c>
      <c r="AC50" s="2">
        <v>80</v>
      </c>
      <c r="AD50" s="1">
        <v>13.952</v>
      </c>
      <c r="AE50" s="1">
        <v>1.9379999999999999</v>
      </c>
      <c r="AF50" s="2">
        <v>94</v>
      </c>
      <c r="AG50" s="2" t="s">
        <v>31</v>
      </c>
      <c r="AH50" s="1">
        <v>3.3519553072625698</v>
      </c>
      <c r="AI50" s="1">
        <v>64.245810055865931</v>
      </c>
      <c r="AJ50" s="1">
        <v>32.402234636871505</v>
      </c>
      <c r="AK50" t="s">
        <v>225</v>
      </c>
      <c r="AL50" s="2" t="s">
        <v>31</v>
      </c>
      <c r="AM50" s="2" t="s">
        <v>31</v>
      </c>
    </row>
    <row r="51" spans="1:39" x14ac:dyDescent="0.2">
      <c r="A51" s="2" t="s">
        <v>93</v>
      </c>
      <c r="B51" s="2" t="s">
        <v>114</v>
      </c>
      <c r="C51" s="2" t="s">
        <v>115</v>
      </c>
      <c r="D51" s="2" t="s">
        <v>87</v>
      </c>
      <c r="E51" s="2" t="s">
        <v>45</v>
      </c>
      <c r="F51" s="2" t="s">
        <v>228</v>
      </c>
      <c r="G51" s="10">
        <v>2016</v>
      </c>
      <c r="H51" s="10" t="s">
        <v>235</v>
      </c>
      <c r="I51" s="2" t="s">
        <v>30</v>
      </c>
      <c r="J51" s="1">
        <v>5.0860950000000003</v>
      </c>
      <c r="K51" s="5">
        <v>43819</v>
      </c>
      <c r="L51" s="2">
        <v>10</v>
      </c>
      <c r="M51" s="2">
        <v>944</v>
      </c>
      <c r="N51" s="2">
        <v>48.95</v>
      </c>
      <c r="O51" s="1">
        <v>12.876980212918426</v>
      </c>
      <c r="P51" s="2" t="s">
        <v>31</v>
      </c>
      <c r="Q51" s="2">
        <v>7</v>
      </c>
      <c r="R51" s="2">
        <v>70</v>
      </c>
      <c r="S51" s="2" t="s">
        <v>31</v>
      </c>
      <c r="T51" s="2">
        <v>4</v>
      </c>
      <c r="U51" s="2">
        <v>40</v>
      </c>
      <c r="V51" s="2">
        <v>44.27</v>
      </c>
      <c r="W51" s="1">
        <v>10.765574452212951</v>
      </c>
      <c r="X51" s="2" t="s">
        <v>31</v>
      </c>
      <c r="Y51" s="2">
        <v>7</v>
      </c>
      <c r="Z51" s="2">
        <v>70</v>
      </c>
      <c r="AA51" s="2" t="s">
        <v>34</v>
      </c>
      <c r="AB51" s="2">
        <v>5</v>
      </c>
      <c r="AC51" s="2">
        <v>50</v>
      </c>
      <c r="AD51" s="1">
        <v>9.2129149377593365</v>
      </c>
      <c r="AE51" s="1">
        <v>1.8149011182557071</v>
      </c>
      <c r="AF51" s="2">
        <v>58.5</v>
      </c>
      <c r="AG51" s="2" t="s">
        <v>31</v>
      </c>
      <c r="AH51" s="1">
        <v>0.32154340836012862</v>
      </c>
      <c r="AI51" s="1">
        <v>46.945337620578783</v>
      </c>
      <c r="AJ51" s="1">
        <v>52.733118971061089</v>
      </c>
      <c r="AK51" t="s">
        <v>225</v>
      </c>
      <c r="AL51" s="2" t="s">
        <v>31</v>
      </c>
      <c r="AM51" s="2" t="s">
        <v>31</v>
      </c>
    </row>
    <row r="52" spans="1:39" x14ac:dyDescent="0.2">
      <c r="A52" s="2" t="s">
        <v>93</v>
      </c>
      <c r="B52" s="2" t="s">
        <v>116</v>
      </c>
      <c r="C52" s="2" t="s">
        <v>117</v>
      </c>
      <c r="D52" s="2" t="s">
        <v>87</v>
      </c>
      <c r="E52" s="2" t="s">
        <v>45</v>
      </c>
      <c r="F52" s="2" t="s">
        <v>228</v>
      </c>
      <c r="G52" s="10">
        <v>2016</v>
      </c>
      <c r="H52" s="10" t="s">
        <v>235</v>
      </c>
      <c r="I52" s="2" t="s">
        <v>30</v>
      </c>
      <c r="J52" s="1">
        <v>2.613038</v>
      </c>
      <c r="K52" s="5">
        <v>43819</v>
      </c>
      <c r="L52" s="2">
        <v>10</v>
      </c>
      <c r="M52" s="2">
        <v>1644</v>
      </c>
      <c r="N52" s="2">
        <v>85.25</v>
      </c>
      <c r="O52" s="1">
        <v>18.814710797659568</v>
      </c>
      <c r="P52" s="2" t="s">
        <v>31</v>
      </c>
      <c r="Q52" s="2">
        <v>10</v>
      </c>
      <c r="R52" s="2">
        <v>100</v>
      </c>
      <c r="S52" s="2" t="s">
        <v>31</v>
      </c>
      <c r="T52" s="2">
        <v>6</v>
      </c>
      <c r="U52" s="2">
        <v>60</v>
      </c>
      <c r="V52" s="2">
        <v>62.29</v>
      </c>
      <c r="W52" s="1">
        <v>12.452117981111327</v>
      </c>
      <c r="X52" s="2" t="s">
        <v>31</v>
      </c>
      <c r="Y52" s="2">
        <v>10</v>
      </c>
      <c r="Z52" s="2">
        <v>100</v>
      </c>
      <c r="AA52" s="2" t="s">
        <v>31</v>
      </c>
      <c r="AB52" s="2">
        <v>5</v>
      </c>
      <c r="AC52" s="2">
        <v>50</v>
      </c>
      <c r="AD52" s="1">
        <v>13.45954356846473</v>
      </c>
      <c r="AE52" s="1">
        <v>2.356789882087686</v>
      </c>
      <c r="AF52" s="2">
        <v>74.5</v>
      </c>
      <c r="AG52" s="2" t="s">
        <v>31</v>
      </c>
      <c r="AH52" s="1">
        <v>0.27932960893854747</v>
      </c>
      <c r="AI52" s="1">
        <v>60.893854748603346</v>
      </c>
      <c r="AJ52" s="1">
        <v>38.826815642458101</v>
      </c>
      <c r="AK52" t="s">
        <v>225</v>
      </c>
      <c r="AL52" s="2" t="s">
        <v>31</v>
      </c>
      <c r="AM52" s="2" t="s">
        <v>31</v>
      </c>
    </row>
    <row r="53" spans="1:39" x14ac:dyDescent="0.2">
      <c r="A53" s="2" t="s">
        <v>93</v>
      </c>
      <c r="B53" s="2" t="s">
        <v>118</v>
      </c>
      <c r="C53" s="2" t="s">
        <v>119</v>
      </c>
      <c r="D53" s="2" t="s">
        <v>87</v>
      </c>
      <c r="E53" s="2" t="s">
        <v>45</v>
      </c>
      <c r="F53" s="2" t="s">
        <v>228</v>
      </c>
      <c r="G53" s="10">
        <v>2016</v>
      </c>
      <c r="H53" s="10" t="s">
        <v>235</v>
      </c>
      <c r="I53" s="2" t="s">
        <v>30</v>
      </c>
      <c r="J53" s="1">
        <v>1.1676709999999999</v>
      </c>
      <c r="K53" s="5">
        <v>43832</v>
      </c>
      <c r="L53" s="2">
        <v>10</v>
      </c>
      <c r="M53" s="2">
        <v>1925</v>
      </c>
      <c r="N53" s="2">
        <v>99.823688031528732</v>
      </c>
      <c r="O53" s="1">
        <v>21.575341737318638</v>
      </c>
      <c r="P53" s="2" t="s">
        <v>31</v>
      </c>
      <c r="Q53" s="2">
        <v>8</v>
      </c>
      <c r="R53" s="2">
        <v>80</v>
      </c>
      <c r="S53" s="2" t="s">
        <v>31</v>
      </c>
      <c r="T53" s="2">
        <v>7</v>
      </c>
      <c r="U53" s="2">
        <v>70</v>
      </c>
      <c r="V53" s="2">
        <v>64.91</v>
      </c>
      <c r="W53" s="1">
        <v>13.334019925881092</v>
      </c>
      <c r="X53" s="2" t="s">
        <v>31</v>
      </c>
      <c r="Y53" s="2">
        <v>8</v>
      </c>
      <c r="Z53" s="2">
        <v>80</v>
      </c>
      <c r="AA53" s="2" t="s">
        <v>31</v>
      </c>
      <c r="AB53" s="2">
        <v>7</v>
      </c>
      <c r="AC53" s="2">
        <v>70</v>
      </c>
      <c r="AD53" s="1">
        <v>12.24</v>
      </c>
      <c r="AE53" s="1">
        <v>2.3492790804236545</v>
      </c>
      <c r="AF53" s="2">
        <v>66.5</v>
      </c>
      <c r="AG53" s="2" t="s">
        <v>31</v>
      </c>
      <c r="AH53" s="1">
        <v>0</v>
      </c>
      <c r="AI53" s="1">
        <v>77.27</v>
      </c>
      <c r="AJ53" s="1">
        <v>22.727272727272727</v>
      </c>
      <c r="AK53" t="s">
        <v>225</v>
      </c>
      <c r="AL53" s="2" t="s">
        <v>31</v>
      </c>
      <c r="AM53" s="2" t="s">
        <v>31</v>
      </c>
    </row>
    <row r="54" spans="1:39" x14ac:dyDescent="0.2">
      <c r="A54" s="2" t="s">
        <v>93</v>
      </c>
      <c r="B54" s="2" t="s">
        <v>120</v>
      </c>
      <c r="C54" s="2" t="s">
        <v>121</v>
      </c>
      <c r="D54" s="2" t="s">
        <v>87</v>
      </c>
      <c r="E54" s="2" t="s">
        <v>45</v>
      </c>
      <c r="F54" s="2" t="s">
        <v>228</v>
      </c>
      <c r="G54" s="10">
        <v>2016</v>
      </c>
      <c r="H54" s="10" t="s">
        <v>235</v>
      </c>
      <c r="I54" s="2" t="s">
        <v>30</v>
      </c>
      <c r="J54" s="1">
        <v>2.3828049999999998</v>
      </c>
      <c r="K54" s="5">
        <v>43819</v>
      </c>
      <c r="L54" s="2">
        <v>10</v>
      </c>
      <c r="M54" s="2">
        <v>1647</v>
      </c>
      <c r="N54" s="2">
        <v>85.41</v>
      </c>
      <c r="O54" s="1">
        <v>20.122900000000001</v>
      </c>
      <c r="P54" s="2" t="s">
        <v>31</v>
      </c>
      <c r="Q54" s="2">
        <v>7</v>
      </c>
      <c r="R54" s="2">
        <v>70</v>
      </c>
      <c r="S54" s="2" t="s">
        <v>31</v>
      </c>
      <c r="T54" s="2">
        <v>7</v>
      </c>
      <c r="U54" s="2">
        <v>70</v>
      </c>
      <c r="V54" s="2">
        <v>77.91</v>
      </c>
      <c r="W54" s="1">
        <v>19.328774380405491</v>
      </c>
      <c r="X54" s="2" t="s">
        <v>31</v>
      </c>
      <c r="Y54" s="2">
        <v>7</v>
      </c>
      <c r="Z54" s="2">
        <v>70</v>
      </c>
      <c r="AA54" s="2" t="s">
        <v>31</v>
      </c>
      <c r="AB54" s="2">
        <v>7</v>
      </c>
      <c r="AC54" s="2">
        <v>70</v>
      </c>
      <c r="AD54" s="1">
        <v>17.99793</v>
      </c>
      <c r="AE54" s="1">
        <v>4.1260000000000003</v>
      </c>
      <c r="AF54" s="2">
        <v>65.5</v>
      </c>
      <c r="AG54" s="2" t="s">
        <v>31</v>
      </c>
      <c r="AH54" s="1">
        <v>0</v>
      </c>
      <c r="AI54" s="1">
        <v>44.59</v>
      </c>
      <c r="AJ54" s="1">
        <v>55.405405405405403</v>
      </c>
      <c r="AK54" t="s">
        <v>225</v>
      </c>
      <c r="AL54" s="2" t="s">
        <v>31</v>
      </c>
      <c r="AM54" s="2" t="s">
        <v>31</v>
      </c>
    </row>
    <row r="55" spans="1:39" x14ac:dyDescent="0.2">
      <c r="A55" s="2" t="s">
        <v>93</v>
      </c>
      <c r="B55" s="2" t="s">
        <v>122</v>
      </c>
      <c r="C55" s="2" t="s">
        <v>123</v>
      </c>
      <c r="D55" s="2" t="s">
        <v>87</v>
      </c>
      <c r="E55" s="2" t="s">
        <v>45</v>
      </c>
      <c r="F55" s="2" t="s">
        <v>228</v>
      </c>
      <c r="G55" s="10">
        <v>2016</v>
      </c>
      <c r="H55" s="10" t="s">
        <v>235</v>
      </c>
      <c r="I55" s="2" t="s">
        <v>30</v>
      </c>
      <c r="J55" s="1">
        <v>3.588238</v>
      </c>
      <c r="K55" s="5">
        <v>43811</v>
      </c>
      <c r="L55" s="2">
        <v>10</v>
      </c>
      <c r="M55" s="2">
        <v>1246</v>
      </c>
      <c r="N55" s="2">
        <v>64.61</v>
      </c>
      <c r="O55" s="1">
        <v>8.6067840737813057</v>
      </c>
      <c r="P55" s="2" t="s">
        <v>31</v>
      </c>
      <c r="Q55" s="2">
        <v>10</v>
      </c>
      <c r="R55" s="2">
        <v>100</v>
      </c>
      <c r="S55" s="2" t="s">
        <v>31</v>
      </c>
      <c r="T55" s="2">
        <v>7</v>
      </c>
      <c r="U55" s="2">
        <v>70</v>
      </c>
      <c r="V55" s="2">
        <v>51.04</v>
      </c>
      <c r="W55" s="1">
        <v>6.8313374346646984</v>
      </c>
      <c r="X55" s="2" t="s">
        <v>31</v>
      </c>
      <c r="Y55" s="2">
        <v>10</v>
      </c>
      <c r="Z55" s="2">
        <v>100</v>
      </c>
      <c r="AA55" s="2" t="s">
        <v>31</v>
      </c>
      <c r="AB55" s="2">
        <v>6</v>
      </c>
      <c r="AC55" s="2">
        <v>60</v>
      </c>
      <c r="AD55" s="1">
        <v>18.048999999999999</v>
      </c>
      <c r="AE55" s="1">
        <v>1.3049999999999999</v>
      </c>
      <c r="AF55" s="2">
        <v>70.5</v>
      </c>
      <c r="AG55" s="2" t="s">
        <v>31</v>
      </c>
      <c r="AH55" s="1">
        <v>2.43161094224924</v>
      </c>
      <c r="AI55" s="1">
        <v>54.71</v>
      </c>
      <c r="AJ55" s="1">
        <v>42.857142857142854</v>
      </c>
      <c r="AK55" t="s">
        <v>225</v>
      </c>
      <c r="AL55" s="2" t="s">
        <v>31</v>
      </c>
      <c r="AM55" s="2" t="s">
        <v>31</v>
      </c>
    </row>
    <row r="56" spans="1:39" x14ac:dyDescent="0.2">
      <c r="A56" s="2" t="s">
        <v>93</v>
      </c>
      <c r="B56" s="2" t="s">
        <v>239</v>
      </c>
      <c r="C56" s="2" t="s">
        <v>180</v>
      </c>
      <c r="D56" s="2" t="s">
        <v>87</v>
      </c>
      <c r="E56" s="2" t="s">
        <v>28</v>
      </c>
      <c r="F56" s="2" t="s">
        <v>181</v>
      </c>
      <c r="G56" s="10">
        <v>2016</v>
      </c>
      <c r="H56" s="10" t="s">
        <v>235</v>
      </c>
      <c r="I56" s="2" t="s">
        <v>149</v>
      </c>
      <c r="J56" s="1">
        <v>5.4434230000000001</v>
      </c>
      <c r="K56" s="5">
        <v>43984</v>
      </c>
      <c r="L56" s="2">
        <v>5</v>
      </c>
      <c r="M56" s="2">
        <v>203</v>
      </c>
      <c r="N56" s="2">
        <v>81.2</v>
      </c>
      <c r="O56" s="1">
        <v>20.045950000000001</v>
      </c>
      <c r="P56" s="2" t="s">
        <v>31</v>
      </c>
      <c r="Q56" s="2">
        <v>5</v>
      </c>
      <c r="R56" s="2">
        <v>100</v>
      </c>
      <c r="S56" s="2" t="s">
        <v>31</v>
      </c>
      <c r="T56" s="2">
        <v>5</v>
      </c>
      <c r="U56" s="2">
        <v>100</v>
      </c>
      <c r="V56" s="2">
        <v>82.712999999999994</v>
      </c>
      <c r="W56" s="1">
        <v>20.064348055867693</v>
      </c>
      <c r="X56" s="2" t="s">
        <v>31</v>
      </c>
      <c r="Y56" s="2">
        <v>5</v>
      </c>
      <c r="Z56" s="2">
        <v>100</v>
      </c>
      <c r="AA56" s="2" t="s">
        <v>31</v>
      </c>
      <c r="AB56" s="2">
        <v>4</v>
      </c>
      <c r="AC56" s="2">
        <v>80</v>
      </c>
      <c r="AD56" s="1">
        <v>85.6</v>
      </c>
      <c r="AE56" s="1">
        <v>38.01789052538291</v>
      </c>
      <c r="AF56" s="2">
        <v>56</v>
      </c>
      <c r="AG56" s="2" t="s">
        <v>31</v>
      </c>
      <c r="AH56" s="2">
        <v>0.84033613445378152</v>
      </c>
      <c r="AI56" s="1">
        <v>36.130000000000003</v>
      </c>
      <c r="AJ56" s="1">
        <v>63.02521008403361</v>
      </c>
      <c r="AK56" t="s">
        <v>225</v>
      </c>
      <c r="AL56" s="9" t="s">
        <v>31</v>
      </c>
      <c r="AM56" s="9" t="s">
        <v>31</v>
      </c>
    </row>
    <row r="57" spans="1:39" x14ac:dyDescent="0.2">
      <c r="A57" s="2" t="s">
        <v>93</v>
      </c>
      <c r="B57" s="2" t="s">
        <v>240</v>
      </c>
      <c r="C57" s="2" t="s">
        <v>205</v>
      </c>
      <c r="D57" s="2" t="s">
        <v>87</v>
      </c>
      <c r="E57" s="2" t="s">
        <v>28</v>
      </c>
      <c r="F57" s="2" t="s">
        <v>229</v>
      </c>
      <c r="G57" s="10">
        <v>2016</v>
      </c>
      <c r="H57" s="10" t="s">
        <v>235</v>
      </c>
      <c r="I57" s="2" t="s">
        <v>149</v>
      </c>
      <c r="J57" s="1">
        <v>5.4910709999999998</v>
      </c>
      <c r="K57" s="5">
        <v>43983</v>
      </c>
      <c r="L57" s="2">
        <v>5</v>
      </c>
      <c r="M57" s="2">
        <v>362</v>
      </c>
      <c r="N57" s="2">
        <v>144.80000000000001</v>
      </c>
      <c r="O57" s="1">
        <v>13.907999999999999</v>
      </c>
      <c r="P57" s="2" t="s">
        <v>31</v>
      </c>
      <c r="Q57" s="2">
        <v>5</v>
      </c>
      <c r="R57" s="2">
        <v>100</v>
      </c>
      <c r="S57" s="2" t="s">
        <v>31</v>
      </c>
      <c r="T57" s="2">
        <v>5</v>
      </c>
      <c r="U57" s="2">
        <v>100</v>
      </c>
      <c r="V57" s="2">
        <v>138.31</v>
      </c>
      <c r="W57" s="1">
        <v>15.33044994025277</v>
      </c>
      <c r="X57" s="2" t="s">
        <v>31</v>
      </c>
      <c r="Y57" s="2">
        <v>5</v>
      </c>
      <c r="Z57" s="2">
        <v>100</v>
      </c>
      <c r="AA57" s="2" t="s">
        <v>31</v>
      </c>
      <c r="AB57" s="2">
        <v>5</v>
      </c>
      <c r="AC57" s="2">
        <v>100</v>
      </c>
      <c r="AD57" s="1">
        <v>22.1</v>
      </c>
      <c r="AE57" s="1">
        <v>2.3685</v>
      </c>
      <c r="AF57" s="2">
        <v>75</v>
      </c>
      <c r="AG57" s="2" t="s">
        <v>31</v>
      </c>
      <c r="AH57" s="2">
        <v>0.45</v>
      </c>
      <c r="AI57" s="2">
        <v>33.93</v>
      </c>
      <c r="AJ57" s="2">
        <v>65.63</v>
      </c>
      <c r="AK57" t="s">
        <v>225</v>
      </c>
      <c r="AL57" s="9" t="s">
        <v>31</v>
      </c>
      <c r="AM57" s="9" t="s">
        <v>31</v>
      </c>
    </row>
    <row r="58" spans="1:39" x14ac:dyDescent="0.2">
      <c r="A58" s="2" t="s">
        <v>93</v>
      </c>
      <c r="B58" s="2" t="s">
        <v>241</v>
      </c>
      <c r="C58" s="2" t="s">
        <v>187</v>
      </c>
      <c r="D58" s="2" t="s">
        <v>87</v>
      </c>
      <c r="E58" s="2" t="s">
        <v>28</v>
      </c>
      <c r="F58" s="2" t="s">
        <v>230</v>
      </c>
      <c r="G58" s="10">
        <v>2016</v>
      </c>
      <c r="H58" s="10" t="s">
        <v>235</v>
      </c>
      <c r="I58" s="2" t="s">
        <v>149</v>
      </c>
      <c r="J58" s="1">
        <v>3.7089099999999999</v>
      </c>
      <c r="K58" s="5">
        <v>43983</v>
      </c>
      <c r="L58" s="2">
        <v>5</v>
      </c>
      <c r="M58" s="2">
        <v>525</v>
      </c>
      <c r="N58" s="2">
        <v>210</v>
      </c>
      <c r="O58" s="1">
        <v>17.343589999999999</v>
      </c>
      <c r="P58" s="2" t="s">
        <v>31</v>
      </c>
      <c r="Q58" s="2">
        <v>5</v>
      </c>
      <c r="R58" s="2">
        <v>100</v>
      </c>
      <c r="S58" s="2" t="s">
        <v>31</v>
      </c>
      <c r="T58" s="2">
        <v>5</v>
      </c>
      <c r="U58" s="2">
        <v>100</v>
      </c>
      <c r="V58" s="2">
        <v>207.72</v>
      </c>
      <c r="W58" s="1">
        <v>22.411060282569398</v>
      </c>
      <c r="X58" s="2" t="s">
        <v>31</v>
      </c>
      <c r="Y58" s="2">
        <v>5</v>
      </c>
      <c r="Z58" s="2">
        <v>100</v>
      </c>
      <c r="AA58" s="2" t="s">
        <v>31</v>
      </c>
      <c r="AB58" s="2">
        <v>5</v>
      </c>
      <c r="AC58" s="2">
        <v>100</v>
      </c>
      <c r="AD58" s="1">
        <v>38.6</v>
      </c>
      <c r="AE58" s="1">
        <v>8.1951204994191507</v>
      </c>
      <c r="AF58" s="2">
        <v>78</v>
      </c>
      <c r="AG58" s="2" t="s">
        <v>31</v>
      </c>
      <c r="AH58" s="1">
        <v>0</v>
      </c>
      <c r="AI58" s="1">
        <v>36.458333333333329</v>
      </c>
      <c r="AJ58" s="1">
        <v>63.541666666666664</v>
      </c>
      <c r="AK58" t="s">
        <v>225</v>
      </c>
      <c r="AL58" s="9" t="s">
        <v>31</v>
      </c>
      <c r="AM58" s="9" t="s">
        <v>31</v>
      </c>
    </row>
    <row r="59" spans="1:39" x14ac:dyDescent="0.2">
      <c r="A59" s="2" t="s">
        <v>93</v>
      </c>
      <c r="B59" s="2" t="s">
        <v>242</v>
      </c>
      <c r="C59" s="2" t="s">
        <v>188</v>
      </c>
      <c r="D59" s="2" t="s">
        <v>87</v>
      </c>
      <c r="E59" s="2" t="s">
        <v>28</v>
      </c>
      <c r="F59" s="2" t="s">
        <v>230</v>
      </c>
      <c r="G59" s="10">
        <v>2016</v>
      </c>
      <c r="H59" s="10" t="s">
        <v>235</v>
      </c>
      <c r="I59" s="2" t="s">
        <v>149</v>
      </c>
      <c r="J59" s="1">
        <v>5.9477390000000003</v>
      </c>
      <c r="K59" s="5">
        <v>43984</v>
      </c>
      <c r="L59" s="2">
        <v>5</v>
      </c>
      <c r="M59" s="2">
        <v>516</v>
      </c>
      <c r="N59" s="2">
        <v>206.4</v>
      </c>
      <c r="O59" s="1">
        <v>18.998947339260681</v>
      </c>
      <c r="P59" s="2" t="s">
        <v>31</v>
      </c>
      <c r="Q59" s="2">
        <v>5</v>
      </c>
      <c r="R59" s="2">
        <v>100</v>
      </c>
      <c r="S59" s="2" t="s">
        <v>31</v>
      </c>
      <c r="T59" s="2">
        <v>5</v>
      </c>
      <c r="U59" s="2">
        <v>100</v>
      </c>
      <c r="V59" s="2">
        <v>212.92</v>
      </c>
      <c r="W59" s="1">
        <v>13.64</v>
      </c>
      <c r="X59" s="2" t="s">
        <v>31</v>
      </c>
      <c r="Y59" s="2">
        <v>5</v>
      </c>
      <c r="Z59" s="2">
        <v>100</v>
      </c>
      <c r="AA59" s="2" t="s">
        <v>31</v>
      </c>
      <c r="AB59" s="2">
        <v>5</v>
      </c>
      <c r="AC59" s="2">
        <v>100</v>
      </c>
      <c r="AD59" s="1">
        <v>49</v>
      </c>
      <c r="AE59" s="1">
        <v>2.4899799195977463</v>
      </c>
      <c r="AF59" s="2">
        <v>95.4</v>
      </c>
      <c r="AG59" s="2" t="s">
        <v>31</v>
      </c>
      <c r="AH59" s="1">
        <v>0.77519379844961245</v>
      </c>
      <c r="AI59" s="1">
        <v>33.333333333333329</v>
      </c>
      <c r="AJ59" s="1">
        <v>65.891472868217051</v>
      </c>
      <c r="AK59" t="s">
        <v>225</v>
      </c>
      <c r="AL59" s="2" t="s">
        <v>31</v>
      </c>
      <c r="AM59" s="2" t="s">
        <v>31</v>
      </c>
    </row>
    <row r="60" spans="1:39" x14ac:dyDescent="0.2">
      <c r="A60" s="2" t="s">
        <v>93</v>
      </c>
      <c r="B60" s="2" t="s">
        <v>243</v>
      </c>
      <c r="C60" s="2" t="s">
        <v>189</v>
      </c>
      <c r="D60" s="2" t="s">
        <v>87</v>
      </c>
      <c r="E60" s="2" t="s">
        <v>28</v>
      </c>
      <c r="F60" s="2" t="s">
        <v>229</v>
      </c>
      <c r="G60" s="10">
        <v>2015</v>
      </c>
      <c r="H60" s="10">
        <v>2016</v>
      </c>
      <c r="I60" s="2" t="s">
        <v>149</v>
      </c>
      <c r="J60" s="1">
        <v>1.421656</v>
      </c>
      <c r="K60" s="5">
        <v>43990</v>
      </c>
      <c r="L60" s="2">
        <v>5</v>
      </c>
      <c r="M60" s="2">
        <v>390</v>
      </c>
      <c r="N60" s="2">
        <v>156.80000000000001</v>
      </c>
      <c r="O60" s="1">
        <v>14.934523762075578</v>
      </c>
      <c r="P60" s="2" t="s">
        <v>31</v>
      </c>
      <c r="Q60" s="2">
        <v>5</v>
      </c>
      <c r="R60" s="2">
        <v>100</v>
      </c>
      <c r="S60" s="2" t="s">
        <v>31</v>
      </c>
      <c r="T60" s="2">
        <v>5</v>
      </c>
      <c r="U60" s="2">
        <v>100</v>
      </c>
      <c r="V60" s="2">
        <v>162.38</v>
      </c>
      <c r="W60" s="1">
        <v>17.406830567826216</v>
      </c>
      <c r="X60" s="2" t="s">
        <v>31</v>
      </c>
      <c r="Y60" s="2">
        <v>5</v>
      </c>
      <c r="Z60" s="2">
        <v>100</v>
      </c>
      <c r="AA60" s="2" t="s">
        <v>31</v>
      </c>
      <c r="AB60" s="2">
        <v>5</v>
      </c>
      <c r="AC60" s="2">
        <v>100</v>
      </c>
      <c r="AD60" s="1">
        <v>27.3</v>
      </c>
      <c r="AE60" s="1">
        <v>4.8049999999999997</v>
      </c>
      <c r="AF60" s="2">
        <v>91</v>
      </c>
      <c r="AG60" s="2" t="s">
        <v>31</v>
      </c>
      <c r="AH60" s="1">
        <v>0.54644808743169404</v>
      </c>
      <c r="AI60" s="1">
        <v>33.333333333333329</v>
      </c>
      <c r="AJ60" s="1">
        <v>66.120218579234972</v>
      </c>
      <c r="AK60" t="s">
        <v>225</v>
      </c>
      <c r="AL60" s="2" t="s">
        <v>31</v>
      </c>
      <c r="AM60" s="2" t="s">
        <v>31</v>
      </c>
    </row>
    <row r="61" spans="1:39" x14ac:dyDescent="0.2">
      <c r="A61" s="2" t="s">
        <v>93</v>
      </c>
      <c r="B61" s="2" t="s">
        <v>244</v>
      </c>
      <c r="C61" s="2" t="s">
        <v>190</v>
      </c>
      <c r="D61" s="2" t="s">
        <v>87</v>
      </c>
      <c r="E61" s="2" t="s">
        <v>28</v>
      </c>
      <c r="F61" s="2" t="s">
        <v>230</v>
      </c>
      <c r="G61" s="10">
        <v>2016</v>
      </c>
      <c r="H61" s="10" t="s">
        <v>235</v>
      </c>
      <c r="I61" s="2" t="s">
        <v>149</v>
      </c>
      <c r="J61" s="1">
        <v>2.2993239999999999</v>
      </c>
      <c r="K61" s="5">
        <v>43985</v>
      </c>
      <c r="L61" s="2">
        <v>5</v>
      </c>
      <c r="M61" s="2">
        <v>361</v>
      </c>
      <c r="N61" s="2">
        <v>144.4</v>
      </c>
      <c r="O61" s="1">
        <v>15.765785740013083</v>
      </c>
      <c r="P61" s="2" t="s">
        <v>31</v>
      </c>
      <c r="Q61" s="2">
        <v>5</v>
      </c>
      <c r="R61" s="2">
        <v>100</v>
      </c>
      <c r="S61" s="2" t="s">
        <v>31</v>
      </c>
      <c r="T61" s="2">
        <v>5</v>
      </c>
      <c r="U61" s="2">
        <v>100</v>
      </c>
      <c r="V61" s="2">
        <v>167.97</v>
      </c>
      <c r="W61" s="1">
        <v>19.046572735922851</v>
      </c>
      <c r="X61" s="2" t="s">
        <v>31</v>
      </c>
      <c r="Y61" s="2">
        <v>5</v>
      </c>
      <c r="Z61" s="2">
        <v>100</v>
      </c>
      <c r="AA61" s="2" t="s">
        <v>31</v>
      </c>
      <c r="AB61" s="2">
        <v>5</v>
      </c>
      <c r="AC61" s="2">
        <v>100</v>
      </c>
      <c r="AD61" s="1">
        <v>29.1</v>
      </c>
      <c r="AE61" s="1">
        <v>3.9319999999999999</v>
      </c>
      <c r="AF61" s="2">
        <v>92.8</v>
      </c>
      <c r="AG61" s="2" t="s">
        <v>31</v>
      </c>
      <c r="AH61" s="1">
        <v>0.41152263374485598</v>
      </c>
      <c r="AI61" s="1">
        <v>20.987654320987652</v>
      </c>
      <c r="AJ61" s="1">
        <v>78.600823045267489</v>
      </c>
      <c r="AK61" t="s">
        <v>225</v>
      </c>
      <c r="AL61" s="2" t="s">
        <v>31</v>
      </c>
      <c r="AM61" s="2" t="s">
        <v>31</v>
      </c>
    </row>
    <row r="62" spans="1:39" x14ac:dyDescent="0.2">
      <c r="A62" s="2" t="s">
        <v>93</v>
      </c>
      <c r="B62" s="2" t="s">
        <v>245</v>
      </c>
      <c r="C62" s="2" t="s">
        <v>209</v>
      </c>
      <c r="D62" s="2" t="s">
        <v>87</v>
      </c>
      <c r="E62" s="2" t="s">
        <v>28</v>
      </c>
      <c r="F62" s="2" t="s">
        <v>230</v>
      </c>
      <c r="G62" s="10">
        <v>2016</v>
      </c>
      <c r="H62" s="10" t="s">
        <v>235</v>
      </c>
      <c r="I62" s="2" t="s">
        <v>149</v>
      </c>
      <c r="J62" s="1">
        <v>2.719007</v>
      </c>
      <c r="K62" s="5">
        <v>43985</v>
      </c>
      <c r="L62" s="2">
        <v>5</v>
      </c>
      <c r="M62" s="2">
        <v>496</v>
      </c>
      <c r="N62" s="2">
        <v>198.4</v>
      </c>
      <c r="O62" s="1">
        <v>24.019991673603897</v>
      </c>
      <c r="P62" s="2" t="s">
        <v>31</v>
      </c>
      <c r="Q62" s="2">
        <v>5</v>
      </c>
      <c r="R62" s="2">
        <v>100</v>
      </c>
      <c r="S62" s="2" t="s">
        <v>31</v>
      </c>
      <c r="T62" s="2">
        <v>5</v>
      </c>
      <c r="U62" s="2">
        <v>100</v>
      </c>
      <c r="V62" s="2">
        <v>250.52</v>
      </c>
      <c r="W62" s="1">
        <v>28.51</v>
      </c>
      <c r="X62" s="2" t="s">
        <v>31</v>
      </c>
      <c r="Y62" s="2">
        <v>5</v>
      </c>
      <c r="Z62" s="2">
        <v>100</v>
      </c>
      <c r="AA62" s="2" t="s">
        <v>31</v>
      </c>
      <c r="AB62" s="2">
        <v>5</v>
      </c>
      <c r="AC62" s="2">
        <v>100</v>
      </c>
      <c r="AD62" s="1">
        <v>45.6</v>
      </c>
      <c r="AE62" s="1">
        <v>3.7629775444453606</v>
      </c>
      <c r="AF62" s="2">
        <v>83</v>
      </c>
      <c r="AG62" s="2" t="s">
        <v>31</v>
      </c>
      <c r="AH62" s="3">
        <v>0.50251256281407031</v>
      </c>
      <c r="AI62" s="3">
        <v>17.59</v>
      </c>
      <c r="AJ62" s="3">
        <v>81.91</v>
      </c>
      <c r="AK62" t="s">
        <v>225</v>
      </c>
      <c r="AL62" s="2" t="s">
        <v>31</v>
      </c>
      <c r="AM62" s="2" t="s">
        <v>31</v>
      </c>
    </row>
    <row r="63" spans="1:39" x14ac:dyDescent="0.2">
      <c r="A63" s="2" t="s">
        <v>93</v>
      </c>
      <c r="B63" s="2" t="s">
        <v>246</v>
      </c>
      <c r="C63" s="2" t="s">
        <v>198</v>
      </c>
      <c r="D63" s="2" t="s">
        <v>87</v>
      </c>
      <c r="E63" s="2" t="s">
        <v>28</v>
      </c>
      <c r="F63" s="2" t="s">
        <v>230</v>
      </c>
      <c r="G63" s="10">
        <v>2016</v>
      </c>
      <c r="H63" s="10" t="s">
        <v>235</v>
      </c>
      <c r="I63" s="2" t="s">
        <v>149</v>
      </c>
      <c r="J63" s="1">
        <v>10.811748</v>
      </c>
      <c r="K63" s="5">
        <v>43990</v>
      </c>
      <c r="L63" s="2">
        <v>5</v>
      </c>
      <c r="M63" s="2">
        <v>717</v>
      </c>
      <c r="N63" s="2">
        <v>286.8</v>
      </c>
      <c r="O63" s="1">
        <v>43.970899467716137</v>
      </c>
      <c r="P63" s="2" t="s">
        <v>31</v>
      </c>
      <c r="Q63" s="2">
        <v>5</v>
      </c>
      <c r="R63" s="2">
        <v>100</v>
      </c>
      <c r="S63" s="2" t="s">
        <v>31</v>
      </c>
      <c r="T63" s="2">
        <v>5</v>
      </c>
      <c r="U63" s="2">
        <v>100</v>
      </c>
      <c r="V63" s="2">
        <v>325.06</v>
      </c>
      <c r="W63" s="1">
        <v>57.5</v>
      </c>
      <c r="X63" s="2" t="s">
        <v>31</v>
      </c>
      <c r="Y63" s="2">
        <v>5</v>
      </c>
      <c r="Z63" s="2">
        <v>100</v>
      </c>
      <c r="AA63" s="2" t="s">
        <v>31</v>
      </c>
      <c r="AB63" s="2">
        <v>5</v>
      </c>
      <c r="AC63" s="2">
        <v>100</v>
      </c>
      <c r="AD63" s="1">
        <v>42.6</v>
      </c>
      <c r="AE63" s="1">
        <v>3.7229000000000001</v>
      </c>
      <c r="AF63" s="2">
        <v>73</v>
      </c>
      <c r="AG63" s="2" t="s">
        <v>31</v>
      </c>
      <c r="AH63" s="1">
        <v>0</v>
      </c>
      <c r="AI63" s="1">
        <v>28.42</v>
      </c>
      <c r="AJ63" s="1">
        <v>71.58</v>
      </c>
      <c r="AK63" t="s">
        <v>225</v>
      </c>
      <c r="AL63" s="2" t="s">
        <v>31</v>
      </c>
      <c r="AM63" s="2" t="s">
        <v>31</v>
      </c>
    </row>
    <row r="64" spans="1:39" x14ac:dyDescent="0.2">
      <c r="A64" s="2" t="s">
        <v>93</v>
      </c>
      <c r="B64" s="2" t="s">
        <v>247</v>
      </c>
      <c r="C64" s="2" t="s">
        <v>191</v>
      </c>
      <c r="D64" s="2" t="s">
        <v>87</v>
      </c>
      <c r="E64" s="2" t="s">
        <v>28</v>
      </c>
      <c r="F64" s="2" t="s">
        <v>230</v>
      </c>
      <c r="G64" s="10">
        <v>2016</v>
      </c>
      <c r="H64" s="10" t="s">
        <v>235</v>
      </c>
      <c r="I64" s="2" t="s">
        <v>149</v>
      </c>
      <c r="J64" s="1">
        <v>1.9338850000000001</v>
      </c>
      <c r="K64" s="5">
        <v>43990</v>
      </c>
      <c r="L64" s="2">
        <v>5</v>
      </c>
      <c r="M64" s="2">
        <v>408</v>
      </c>
      <c r="N64" s="2">
        <v>163.19999999999999</v>
      </c>
      <c r="O64" s="1">
        <v>33.660659530080501</v>
      </c>
      <c r="P64" s="2" t="s">
        <v>31</v>
      </c>
      <c r="Q64" s="2">
        <v>5</v>
      </c>
      <c r="R64" s="2">
        <v>100</v>
      </c>
      <c r="S64" s="2" t="s">
        <v>31</v>
      </c>
      <c r="T64" s="2">
        <v>5</v>
      </c>
      <c r="U64" s="2">
        <v>100</v>
      </c>
      <c r="V64" s="2">
        <v>148.61000000000001</v>
      </c>
      <c r="W64" s="1">
        <v>32.42</v>
      </c>
      <c r="X64" s="2" t="s">
        <v>31</v>
      </c>
      <c r="Y64" s="2">
        <v>5</v>
      </c>
      <c r="Z64" s="2">
        <v>100</v>
      </c>
      <c r="AA64" s="2" t="s">
        <v>31</v>
      </c>
      <c r="AB64" s="2">
        <v>5</v>
      </c>
      <c r="AC64" s="2">
        <v>100</v>
      </c>
      <c r="AD64" s="1">
        <v>31.2</v>
      </c>
      <c r="AE64" s="1">
        <v>5.5353410012392201</v>
      </c>
      <c r="AF64" s="2">
        <v>84</v>
      </c>
      <c r="AG64" s="2" t="s">
        <v>31</v>
      </c>
      <c r="AH64" s="1">
        <v>0.52910052910052907</v>
      </c>
      <c r="AI64" s="1">
        <v>40.211640211640209</v>
      </c>
      <c r="AJ64" s="1">
        <v>59.259259259259252</v>
      </c>
      <c r="AK64" t="s">
        <v>225</v>
      </c>
      <c r="AL64" s="2" t="s">
        <v>31</v>
      </c>
      <c r="AM64" s="2" t="s">
        <v>31</v>
      </c>
    </row>
    <row r="65" spans="1:39" x14ac:dyDescent="0.2">
      <c r="A65" s="2" t="s">
        <v>93</v>
      </c>
      <c r="B65" s="2" t="s">
        <v>248</v>
      </c>
      <c r="C65" s="2" t="s">
        <v>194</v>
      </c>
      <c r="D65" s="2" t="s">
        <v>87</v>
      </c>
      <c r="E65" s="2" t="s">
        <v>28</v>
      </c>
      <c r="F65" s="2" t="s">
        <v>230</v>
      </c>
      <c r="G65" s="10">
        <v>2016</v>
      </c>
      <c r="H65" s="10" t="s">
        <v>235</v>
      </c>
      <c r="I65" s="2" t="s">
        <v>149</v>
      </c>
      <c r="J65" s="1">
        <v>1.024643</v>
      </c>
      <c r="K65" s="5">
        <v>43985</v>
      </c>
      <c r="L65" s="2">
        <v>5</v>
      </c>
      <c r="M65" s="2">
        <v>374</v>
      </c>
      <c r="N65" s="2">
        <v>149.6</v>
      </c>
      <c r="O65" s="1">
        <v>16.809000000000001</v>
      </c>
      <c r="P65" s="2" t="s">
        <v>31</v>
      </c>
      <c r="Q65" s="2">
        <v>5</v>
      </c>
      <c r="R65" s="2">
        <v>100</v>
      </c>
      <c r="S65" s="2" t="s">
        <v>31</v>
      </c>
      <c r="T65" s="2">
        <v>5</v>
      </c>
      <c r="U65" s="2">
        <v>100</v>
      </c>
      <c r="V65" s="2">
        <v>170.81</v>
      </c>
      <c r="W65" s="1">
        <v>18.54</v>
      </c>
      <c r="X65" s="2" t="s">
        <v>31</v>
      </c>
      <c r="Y65" s="2">
        <v>5</v>
      </c>
      <c r="Z65" s="2">
        <v>100</v>
      </c>
      <c r="AA65" s="2" t="s">
        <v>31</v>
      </c>
      <c r="AB65" s="2">
        <v>5</v>
      </c>
      <c r="AC65" s="2">
        <v>100</v>
      </c>
      <c r="AD65" s="1">
        <v>37</v>
      </c>
      <c r="AE65" s="1">
        <v>3.9749213828703578</v>
      </c>
      <c r="AF65" s="2">
        <v>84</v>
      </c>
      <c r="AG65" s="2" t="s">
        <v>31</v>
      </c>
      <c r="AH65" s="1">
        <v>0</v>
      </c>
      <c r="AI65" s="1">
        <v>23.699000000000002</v>
      </c>
      <c r="AJ65" s="1">
        <v>76.3</v>
      </c>
      <c r="AK65" t="s">
        <v>225</v>
      </c>
      <c r="AL65" s="2" t="s">
        <v>31</v>
      </c>
      <c r="AM65" s="2" t="s">
        <v>31</v>
      </c>
    </row>
    <row r="66" spans="1:39" x14ac:dyDescent="0.2">
      <c r="A66" s="2" t="s">
        <v>93</v>
      </c>
      <c r="B66" s="2" t="s">
        <v>249</v>
      </c>
      <c r="C66" s="2" t="s">
        <v>183</v>
      </c>
      <c r="D66" s="2" t="s">
        <v>87</v>
      </c>
      <c r="E66" s="2" t="s">
        <v>28</v>
      </c>
      <c r="F66" s="2" t="s">
        <v>181</v>
      </c>
      <c r="G66" s="10">
        <v>2016</v>
      </c>
      <c r="H66" s="10" t="s">
        <v>235</v>
      </c>
      <c r="I66" s="2" t="s">
        <v>149</v>
      </c>
      <c r="J66" s="1">
        <v>0.71667599999999998</v>
      </c>
      <c r="K66" s="5">
        <v>43986</v>
      </c>
      <c r="L66" s="2">
        <v>5</v>
      </c>
      <c r="M66" s="2">
        <v>457</v>
      </c>
      <c r="N66" s="2">
        <v>182.8</v>
      </c>
      <c r="O66" s="1">
        <v>34.406976036844611</v>
      </c>
      <c r="P66" s="2" t="s">
        <v>31</v>
      </c>
      <c r="Q66" s="2">
        <v>5</v>
      </c>
      <c r="R66" s="2">
        <v>100</v>
      </c>
      <c r="S66" s="2" t="s">
        <v>31</v>
      </c>
      <c r="T66" s="2">
        <v>5</v>
      </c>
      <c r="U66" s="2">
        <v>100</v>
      </c>
      <c r="V66" s="2">
        <v>177.28</v>
      </c>
      <c r="W66" s="1">
        <v>32.44</v>
      </c>
      <c r="X66" s="2" t="s">
        <v>31</v>
      </c>
      <c r="Y66" s="2">
        <v>5</v>
      </c>
      <c r="Z66" s="2">
        <v>100</v>
      </c>
      <c r="AA66" s="2" t="s">
        <v>31</v>
      </c>
      <c r="AB66" s="2">
        <v>5</v>
      </c>
      <c r="AC66" s="2">
        <v>100</v>
      </c>
      <c r="AD66" s="1">
        <v>50.8</v>
      </c>
      <c r="AE66" s="1">
        <v>7.0880180586677373</v>
      </c>
      <c r="AF66" s="2">
        <v>68</v>
      </c>
      <c r="AG66" s="2" t="s">
        <v>31</v>
      </c>
      <c r="AH66" s="2">
        <v>0</v>
      </c>
      <c r="AI66" s="1">
        <v>25.654450261780106</v>
      </c>
      <c r="AJ66" s="1">
        <v>74.345549738219901</v>
      </c>
      <c r="AK66" t="s">
        <v>225</v>
      </c>
      <c r="AL66" s="2" t="s">
        <v>31</v>
      </c>
      <c r="AM66" s="2" t="s">
        <v>31</v>
      </c>
    </row>
    <row r="67" spans="1:39" x14ac:dyDescent="0.2">
      <c r="A67" s="2" t="s">
        <v>93</v>
      </c>
      <c r="B67" s="2" t="s">
        <v>250</v>
      </c>
      <c r="C67" s="2" t="s">
        <v>210</v>
      </c>
      <c r="D67" s="2" t="s">
        <v>87</v>
      </c>
      <c r="E67" s="2" t="s">
        <v>28</v>
      </c>
      <c r="F67" s="2" t="s">
        <v>229</v>
      </c>
      <c r="G67" s="10">
        <v>2016</v>
      </c>
      <c r="H67" s="10" t="s">
        <v>235</v>
      </c>
      <c r="I67" s="2" t="s">
        <v>149</v>
      </c>
      <c r="J67" s="1">
        <v>4.1876610000000003</v>
      </c>
      <c r="K67" s="5">
        <v>43986</v>
      </c>
      <c r="L67" s="2">
        <v>5</v>
      </c>
      <c r="M67" s="2">
        <v>380</v>
      </c>
      <c r="N67" s="2">
        <v>152</v>
      </c>
      <c r="O67" s="1">
        <v>12.1326</v>
      </c>
      <c r="P67" s="2" t="s">
        <v>31</v>
      </c>
      <c r="Q67" s="2">
        <v>5</v>
      </c>
      <c r="R67" s="2">
        <v>100</v>
      </c>
      <c r="S67" s="2" t="s">
        <v>31</v>
      </c>
      <c r="T67" s="2">
        <v>5</v>
      </c>
      <c r="U67" s="2">
        <v>100</v>
      </c>
      <c r="V67" s="2">
        <v>186.61</v>
      </c>
      <c r="W67" s="1">
        <v>31.97</v>
      </c>
      <c r="X67" s="2" t="s">
        <v>31</v>
      </c>
      <c r="Y67" s="2">
        <v>5</v>
      </c>
      <c r="Z67" s="2">
        <v>100</v>
      </c>
      <c r="AA67" s="2" t="s">
        <v>31</v>
      </c>
      <c r="AB67" s="2">
        <v>5</v>
      </c>
      <c r="AC67" s="2">
        <v>100</v>
      </c>
      <c r="AD67" s="1">
        <v>35.200000000000003</v>
      </c>
      <c r="AE67" s="1">
        <v>3.8262252939417989</v>
      </c>
      <c r="AF67" s="2">
        <v>85.6</v>
      </c>
      <c r="AG67" s="2" t="s">
        <v>31</v>
      </c>
      <c r="AH67" s="3">
        <v>0</v>
      </c>
      <c r="AI67" s="3">
        <v>17.309999999999999</v>
      </c>
      <c r="AJ67" s="3">
        <v>82.69</v>
      </c>
      <c r="AK67" t="s">
        <v>225</v>
      </c>
      <c r="AL67" s="2" t="s">
        <v>31</v>
      </c>
      <c r="AM67" s="2" t="s">
        <v>31</v>
      </c>
    </row>
    <row r="68" spans="1:39" x14ac:dyDescent="0.2">
      <c r="A68" s="2" t="s">
        <v>93</v>
      </c>
      <c r="B68" s="2" t="s">
        <v>251</v>
      </c>
      <c r="C68" s="2" t="s">
        <v>199</v>
      </c>
      <c r="D68" s="2" t="s">
        <v>87</v>
      </c>
      <c r="E68" s="2" t="s">
        <v>28</v>
      </c>
      <c r="F68" s="2" t="s">
        <v>229</v>
      </c>
      <c r="G68" s="10">
        <v>2016</v>
      </c>
      <c r="H68" s="10" t="s">
        <v>235</v>
      </c>
      <c r="I68" s="2" t="s">
        <v>149</v>
      </c>
      <c r="J68" s="1">
        <v>1.6011919999999999</v>
      </c>
      <c r="K68" s="5">
        <v>43986</v>
      </c>
      <c r="L68" s="2">
        <v>5</v>
      </c>
      <c r="M68" s="2">
        <v>246</v>
      </c>
      <c r="N68" s="2">
        <v>98.4</v>
      </c>
      <c r="O68" s="1">
        <v>25.931602341544568</v>
      </c>
      <c r="P68" s="2" t="s">
        <v>31</v>
      </c>
      <c r="Q68" s="2">
        <v>4</v>
      </c>
      <c r="R68" s="2">
        <v>80</v>
      </c>
      <c r="S68" s="2" t="s">
        <v>31</v>
      </c>
      <c r="T68" s="2">
        <v>4</v>
      </c>
      <c r="U68" s="2">
        <v>80</v>
      </c>
      <c r="V68" s="2">
        <v>119.35</v>
      </c>
      <c r="W68" s="1">
        <v>29.63</v>
      </c>
      <c r="X68" s="2" t="s">
        <v>31</v>
      </c>
      <c r="Y68" s="2">
        <v>5</v>
      </c>
      <c r="Z68" s="2">
        <v>100</v>
      </c>
      <c r="AA68" s="2" t="s">
        <v>31</v>
      </c>
      <c r="AB68" s="2">
        <v>4</v>
      </c>
      <c r="AC68" s="2">
        <v>80</v>
      </c>
      <c r="AD68" s="1">
        <v>24.5</v>
      </c>
      <c r="AE68" s="1">
        <v>7.1309185944028277</v>
      </c>
      <c r="AF68" s="2">
        <v>64</v>
      </c>
      <c r="AG68" s="2" t="s">
        <v>31</v>
      </c>
      <c r="AH68" s="1">
        <v>0</v>
      </c>
      <c r="AI68" s="1">
        <v>16.55</v>
      </c>
      <c r="AJ68" s="1">
        <v>83.45</v>
      </c>
      <c r="AK68" t="s">
        <v>225</v>
      </c>
      <c r="AL68" s="2" t="s">
        <v>31</v>
      </c>
      <c r="AM68" s="2" t="s">
        <v>31</v>
      </c>
    </row>
    <row r="69" spans="1:39" x14ac:dyDescent="0.2">
      <c r="A69" s="2" t="s">
        <v>93</v>
      </c>
      <c r="B69" s="2" t="s">
        <v>252</v>
      </c>
      <c r="C69" s="2" t="s">
        <v>200</v>
      </c>
      <c r="D69" s="2" t="s">
        <v>87</v>
      </c>
      <c r="E69" s="2" t="s">
        <v>28</v>
      </c>
      <c r="F69" s="2" t="s">
        <v>229</v>
      </c>
      <c r="G69" s="10">
        <v>2016</v>
      </c>
      <c r="H69" s="10" t="s">
        <v>235</v>
      </c>
      <c r="I69" s="2" t="s">
        <v>149</v>
      </c>
      <c r="J69" s="1">
        <v>1.2681629999999999</v>
      </c>
      <c r="K69" s="5">
        <v>43986</v>
      </c>
      <c r="L69" s="2">
        <v>5</v>
      </c>
      <c r="M69" s="2">
        <v>262</v>
      </c>
      <c r="N69" s="2">
        <v>104.8</v>
      </c>
      <c r="O69" s="1">
        <v>27.471</v>
      </c>
      <c r="P69" s="2" t="s">
        <v>31</v>
      </c>
      <c r="Q69" s="2">
        <v>5</v>
      </c>
      <c r="R69" s="2">
        <v>100</v>
      </c>
      <c r="S69" s="2" t="s">
        <v>31</v>
      </c>
      <c r="T69" s="2">
        <v>4</v>
      </c>
      <c r="U69" s="2">
        <v>80</v>
      </c>
      <c r="V69" s="2">
        <v>128.77000000000001</v>
      </c>
      <c r="W69" s="1">
        <v>39.332767919052962</v>
      </c>
      <c r="X69" s="2" t="s">
        <v>31</v>
      </c>
      <c r="Y69" s="2">
        <v>5</v>
      </c>
      <c r="Z69" s="2">
        <v>100</v>
      </c>
      <c r="AA69" s="2" t="s">
        <v>31</v>
      </c>
      <c r="AB69" s="2">
        <v>5</v>
      </c>
      <c r="AC69" s="2">
        <v>100</v>
      </c>
      <c r="AD69" s="1">
        <v>26</v>
      </c>
      <c r="AE69" s="1">
        <v>4.5496999999999996</v>
      </c>
      <c r="AF69" s="2">
        <v>86.6</v>
      </c>
      <c r="AG69" s="2" t="s">
        <v>31</v>
      </c>
      <c r="AH69" s="1">
        <v>0</v>
      </c>
      <c r="AI69" s="1">
        <f>(35/170)*100</f>
        <v>20.588235294117645</v>
      </c>
      <c r="AJ69" s="1">
        <f>(135/170)*100</f>
        <v>79.411764705882348</v>
      </c>
      <c r="AK69" t="s">
        <v>225</v>
      </c>
      <c r="AL69" s="2" t="s">
        <v>31</v>
      </c>
      <c r="AM69" s="2" t="s">
        <v>31</v>
      </c>
    </row>
    <row r="70" spans="1:39" x14ac:dyDescent="0.2">
      <c r="A70" s="2" t="s">
        <v>93</v>
      </c>
      <c r="B70" s="2" t="s">
        <v>253</v>
      </c>
      <c r="C70" s="2" t="s">
        <v>182</v>
      </c>
      <c r="D70" s="2" t="s">
        <v>87</v>
      </c>
      <c r="E70" s="2" t="s">
        <v>28</v>
      </c>
      <c r="F70" s="2" t="s">
        <v>181</v>
      </c>
      <c r="G70" s="10">
        <v>2016</v>
      </c>
      <c r="H70" s="10" t="s">
        <v>235</v>
      </c>
      <c r="I70" s="2" t="s">
        <v>149</v>
      </c>
      <c r="J70" s="1">
        <v>2.6718289999999998</v>
      </c>
      <c r="K70" s="5">
        <v>43986</v>
      </c>
      <c r="L70" s="2">
        <v>5</v>
      </c>
      <c r="M70" s="2">
        <v>472</v>
      </c>
      <c r="N70" s="2">
        <v>188.8</v>
      </c>
      <c r="O70" s="1">
        <v>22.957000000000001</v>
      </c>
      <c r="P70" s="2" t="s">
        <v>31</v>
      </c>
      <c r="Q70" s="2">
        <v>5</v>
      </c>
      <c r="R70" s="2">
        <v>100</v>
      </c>
      <c r="S70" s="2" t="s">
        <v>31</v>
      </c>
      <c r="T70" s="2">
        <v>5</v>
      </c>
      <c r="U70" s="2">
        <v>100</v>
      </c>
      <c r="V70" s="2">
        <v>188.15</v>
      </c>
      <c r="W70" s="1">
        <v>19.88</v>
      </c>
      <c r="X70" s="2" t="s">
        <v>31</v>
      </c>
      <c r="Y70" s="2">
        <v>5</v>
      </c>
      <c r="Z70" s="2">
        <v>100</v>
      </c>
      <c r="AA70" s="2" t="s">
        <v>31</v>
      </c>
      <c r="AB70" s="2">
        <v>5</v>
      </c>
      <c r="AC70" s="2">
        <v>100</v>
      </c>
      <c r="AD70" s="1">
        <v>41.8</v>
      </c>
      <c r="AE70" s="1">
        <v>5.2573757712379621</v>
      </c>
      <c r="AF70" s="2">
        <v>88</v>
      </c>
      <c r="AG70" s="2" t="s">
        <v>31</v>
      </c>
      <c r="AH70" s="2">
        <v>0</v>
      </c>
      <c r="AI70" s="1">
        <v>29.775280898876407</v>
      </c>
      <c r="AJ70" s="1">
        <v>70.224719101123597</v>
      </c>
      <c r="AK70" t="s">
        <v>225</v>
      </c>
      <c r="AL70" s="2" t="s">
        <v>31</v>
      </c>
      <c r="AM70" s="2" t="s">
        <v>31</v>
      </c>
    </row>
    <row r="71" spans="1:39" x14ac:dyDescent="0.2">
      <c r="A71" s="2" t="s">
        <v>93</v>
      </c>
      <c r="B71" s="2" t="s">
        <v>254</v>
      </c>
      <c r="C71" s="2" t="s">
        <v>204</v>
      </c>
      <c r="D71" s="2" t="s">
        <v>87</v>
      </c>
      <c r="E71" s="2" t="s">
        <v>28</v>
      </c>
      <c r="F71" s="2" t="s">
        <v>229</v>
      </c>
      <c r="G71" s="10">
        <v>2016</v>
      </c>
      <c r="H71" s="10" t="s">
        <v>235</v>
      </c>
      <c r="I71" s="2" t="s">
        <v>149</v>
      </c>
      <c r="J71" s="1">
        <v>0.98019100000000003</v>
      </c>
      <c r="K71" s="5">
        <v>43987</v>
      </c>
      <c r="L71" s="2">
        <v>5</v>
      </c>
      <c r="M71" s="2">
        <v>370</v>
      </c>
      <c r="N71" s="2">
        <v>148</v>
      </c>
      <c r="O71" s="1">
        <v>21.023800000000001</v>
      </c>
      <c r="P71" s="2" t="s">
        <v>31</v>
      </c>
      <c r="Q71" s="2">
        <v>5</v>
      </c>
      <c r="R71" s="2">
        <v>100</v>
      </c>
      <c r="S71" s="2" t="s">
        <v>31</v>
      </c>
      <c r="T71" s="2">
        <v>5</v>
      </c>
      <c r="U71" s="2">
        <v>100</v>
      </c>
      <c r="V71" s="2">
        <v>194.03</v>
      </c>
      <c r="W71" s="1">
        <v>34.93</v>
      </c>
      <c r="X71" s="2" t="s">
        <v>31</v>
      </c>
      <c r="Y71" s="2">
        <v>5</v>
      </c>
      <c r="Z71" s="2">
        <v>100</v>
      </c>
      <c r="AA71" s="2" t="s">
        <v>31</v>
      </c>
      <c r="AB71" s="2">
        <v>5</v>
      </c>
      <c r="AC71" s="2">
        <v>100</v>
      </c>
      <c r="AD71" s="1">
        <v>36.200000000000003</v>
      </c>
      <c r="AE71" s="1">
        <v>1.5936999999999999</v>
      </c>
      <c r="AF71" s="2">
        <v>92</v>
      </c>
      <c r="AG71" s="2" t="s">
        <v>31</v>
      </c>
      <c r="AH71" s="1">
        <v>0</v>
      </c>
      <c r="AI71" s="1">
        <f>(26/178)*100</f>
        <v>14.606741573033707</v>
      </c>
      <c r="AJ71" s="1">
        <f>(152/178)*100</f>
        <v>85.393258426966284</v>
      </c>
      <c r="AK71" t="s">
        <v>225</v>
      </c>
      <c r="AL71" s="2" t="s">
        <v>31</v>
      </c>
      <c r="AM71" s="2" t="s">
        <v>31</v>
      </c>
    </row>
    <row r="72" spans="1:39" x14ac:dyDescent="0.2">
      <c r="A72" s="2" t="s">
        <v>93</v>
      </c>
      <c r="B72" s="2" t="s">
        <v>255</v>
      </c>
      <c r="C72" s="2" t="s">
        <v>192</v>
      </c>
      <c r="D72" s="2" t="s">
        <v>87</v>
      </c>
      <c r="E72" s="2" t="s">
        <v>28</v>
      </c>
      <c r="F72" s="2" t="s">
        <v>230</v>
      </c>
      <c r="G72" s="10">
        <v>2016</v>
      </c>
      <c r="H72" s="10" t="s">
        <v>235</v>
      </c>
      <c r="I72" s="2" t="s">
        <v>149</v>
      </c>
      <c r="J72" s="1">
        <v>4.1209439999999997</v>
      </c>
      <c r="K72" s="5">
        <v>43991</v>
      </c>
      <c r="L72" s="2">
        <v>5</v>
      </c>
      <c r="M72" s="2">
        <v>553</v>
      </c>
      <c r="N72" s="2">
        <v>221.2</v>
      </c>
      <c r="O72" s="1">
        <v>23.946607275353212</v>
      </c>
      <c r="P72" s="2" t="s">
        <v>31</v>
      </c>
      <c r="Q72" s="2">
        <v>5</v>
      </c>
      <c r="R72" s="2">
        <v>100</v>
      </c>
      <c r="S72" s="2" t="s">
        <v>31</v>
      </c>
      <c r="T72" s="2">
        <v>5</v>
      </c>
      <c r="U72" s="2">
        <v>100</v>
      </c>
      <c r="V72" s="2">
        <v>264.54000000000002</v>
      </c>
      <c r="W72" s="1">
        <v>29.400966085916156</v>
      </c>
      <c r="X72" s="2" t="s">
        <v>31</v>
      </c>
      <c r="Y72" s="2">
        <v>5</v>
      </c>
      <c r="Z72" s="2">
        <v>100</v>
      </c>
      <c r="AA72" s="2" t="s">
        <v>31</v>
      </c>
      <c r="AB72" s="2">
        <v>5</v>
      </c>
      <c r="AC72" s="2">
        <v>100</v>
      </c>
      <c r="AD72" s="1">
        <v>44.2</v>
      </c>
      <c r="AE72" s="1">
        <v>7.3239333694402191</v>
      </c>
      <c r="AF72" s="2">
        <v>75</v>
      </c>
      <c r="AG72" s="2" t="s">
        <v>31</v>
      </c>
      <c r="AH72" s="1">
        <v>0.54054054054054057</v>
      </c>
      <c r="AI72" s="1">
        <v>18.38</v>
      </c>
      <c r="AJ72" s="1">
        <v>81.081081081081081</v>
      </c>
      <c r="AK72" t="s">
        <v>225</v>
      </c>
      <c r="AL72" s="2" t="s">
        <v>31</v>
      </c>
      <c r="AM72" s="2" t="s">
        <v>31</v>
      </c>
    </row>
    <row r="73" spans="1:39" x14ac:dyDescent="0.2">
      <c r="A73" s="2" t="s">
        <v>93</v>
      </c>
      <c r="B73" s="2" t="s">
        <v>256</v>
      </c>
      <c r="C73" s="2" t="s">
        <v>195</v>
      </c>
      <c r="D73" s="2" t="s">
        <v>87</v>
      </c>
      <c r="E73" s="2" t="s">
        <v>28</v>
      </c>
      <c r="F73" s="2" t="s">
        <v>230</v>
      </c>
      <c r="G73" s="10">
        <v>2016</v>
      </c>
      <c r="H73" s="10" t="s">
        <v>235</v>
      </c>
      <c r="I73" s="2" t="s">
        <v>149</v>
      </c>
      <c r="J73" s="1">
        <v>10.206951</v>
      </c>
      <c r="K73" s="5">
        <v>43984</v>
      </c>
      <c r="L73" s="2">
        <v>5</v>
      </c>
      <c r="M73" s="2">
        <v>469</v>
      </c>
      <c r="N73" s="2">
        <v>187.6</v>
      </c>
      <c r="O73" s="1">
        <v>14.89161</v>
      </c>
      <c r="P73" s="2" t="s">
        <v>31</v>
      </c>
      <c r="Q73" s="2">
        <v>5</v>
      </c>
      <c r="R73" s="2">
        <v>100</v>
      </c>
      <c r="S73" s="2" t="s">
        <v>31</v>
      </c>
      <c r="T73" s="2">
        <v>5</v>
      </c>
      <c r="U73" s="2">
        <v>100</v>
      </c>
      <c r="V73" s="2">
        <v>207.42</v>
      </c>
      <c r="W73" s="1">
        <v>12.350985439112453</v>
      </c>
      <c r="X73" s="2" t="s">
        <v>31</v>
      </c>
      <c r="Y73" s="2">
        <v>5</v>
      </c>
      <c r="Z73" s="2">
        <v>100</v>
      </c>
      <c r="AA73" s="2" t="s">
        <v>31</v>
      </c>
      <c r="AB73" s="2">
        <v>5</v>
      </c>
      <c r="AC73" s="2">
        <v>100</v>
      </c>
      <c r="AD73" s="1">
        <v>50</v>
      </c>
      <c r="AE73" s="1">
        <v>3.5640000000000001</v>
      </c>
      <c r="AF73" s="2">
        <v>93</v>
      </c>
      <c r="AG73" s="2" t="s">
        <v>31</v>
      </c>
      <c r="AH73" s="1">
        <v>0.81969999999999998</v>
      </c>
      <c r="AI73" s="1">
        <v>22.540983606557376</v>
      </c>
      <c r="AJ73" s="1">
        <v>76.64</v>
      </c>
      <c r="AK73" t="s">
        <v>225</v>
      </c>
      <c r="AL73" s="2" t="s">
        <v>31</v>
      </c>
      <c r="AM73" s="2" t="s">
        <v>31</v>
      </c>
    </row>
    <row r="74" spans="1:39" x14ac:dyDescent="0.2">
      <c r="A74" s="2" t="s">
        <v>93</v>
      </c>
      <c r="B74" s="2" t="s">
        <v>267</v>
      </c>
      <c r="C74" s="2" t="s">
        <v>184</v>
      </c>
      <c r="D74" s="2" t="s">
        <v>87</v>
      </c>
      <c r="E74" s="2" t="s">
        <v>28</v>
      </c>
      <c r="F74" s="2" t="s">
        <v>181</v>
      </c>
      <c r="G74" s="10">
        <v>2016</v>
      </c>
      <c r="H74" s="10" t="s">
        <v>235</v>
      </c>
      <c r="I74" s="2" t="s">
        <v>149</v>
      </c>
      <c r="J74" s="1">
        <v>3.2931629999999998</v>
      </c>
      <c r="K74" s="5">
        <v>43990</v>
      </c>
      <c r="L74" s="2">
        <v>5</v>
      </c>
      <c r="M74" s="2">
        <v>208</v>
      </c>
      <c r="N74" s="2">
        <v>83.2</v>
      </c>
      <c r="O74" s="1">
        <v>25.803875677889941</v>
      </c>
      <c r="P74" s="2" t="s">
        <v>31</v>
      </c>
      <c r="Q74" s="2">
        <v>5</v>
      </c>
      <c r="R74" s="2">
        <v>100</v>
      </c>
      <c r="S74" s="2" t="s">
        <v>31</v>
      </c>
      <c r="T74" s="2">
        <v>4</v>
      </c>
      <c r="U74" s="2">
        <v>80</v>
      </c>
      <c r="V74" s="2">
        <v>65.260000000000005</v>
      </c>
      <c r="W74" s="1">
        <v>19.96</v>
      </c>
      <c r="X74" s="2" t="s">
        <v>31</v>
      </c>
      <c r="Y74" s="2">
        <v>5</v>
      </c>
      <c r="Z74" s="2">
        <v>100</v>
      </c>
      <c r="AA74" s="2" t="s">
        <v>31</v>
      </c>
      <c r="AB74" s="2">
        <v>3</v>
      </c>
      <c r="AC74" s="2">
        <v>60</v>
      </c>
      <c r="AD74" s="1">
        <v>31.6</v>
      </c>
      <c r="AE74" s="1">
        <v>8.2800966177937791</v>
      </c>
      <c r="AF74" s="2">
        <v>86.6</v>
      </c>
      <c r="AG74" s="2" t="s">
        <v>31</v>
      </c>
      <c r="AH74" s="2">
        <v>1.2738853503184715</v>
      </c>
      <c r="AI74" s="1">
        <v>56.050955414012741</v>
      </c>
      <c r="AJ74" s="1">
        <v>42.675159235668794</v>
      </c>
      <c r="AK74" t="s">
        <v>225</v>
      </c>
      <c r="AL74" s="2" t="s">
        <v>31</v>
      </c>
      <c r="AM74" s="2" t="s">
        <v>31</v>
      </c>
    </row>
    <row r="75" spans="1:39" x14ac:dyDescent="0.2">
      <c r="A75" s="2" t="s">
        <v>93</v>
      </c>
      <c r="B75" s="2" t="s">
        <v>257</v>
      </c>
      <c r="C75" s="2" t="s">
        <v>185</v>
      </c>
      <c r="D75" s="2" t="s">
        <v>87</v>
      </c>
      <c r="E75" s="2" t="s">
        <v>28</v>
      </c>
      <c r="F75" s="2" t="s">
        <v>181</v>
      </c>
      <c r="G75" s="10">
        <v>2016</v>
      </c>
      <c r="H75" s="10" t="s">
        <v>235</v>
      </c>
      <c r="I75" s="2" t="s">
        <v>149</v>
      </c>
      <c r="J75" s="1">
        <v>6.7664540000000004</v>
      </c>
      <c r="K75" s="5">
        <v>43990</v>
      </c>
      <c r="L75" s="2">
        <v>5</v>
      </c>
      <c r="M75" s="2">
        <v>634</v>
      </c>
      <c r="N75" s="2">
        <v>253.6</v>
      </c>
      <c r="O75" s="1">
        <v>27.198530000000002</v>
      </c>
      <c r="P75" s="2" t="s">
        <v>31</v>
      </c>
      <c r="Q75" s="2">
        <v>5</v>
      </c>
      <c r="R75" s="2">
        <v>100</v>
      </c>
      <c r="S75" s="2" t="s">
        <v>31</v>
      </c>
      <c r="T75" s="2">
        <v>5</v>
      </c>
      <c r="U75" s="2">
        <v>100</v>
      </c>
      <c r="V75" s="2">
        <v>208.34</v>
      </c>
      <c r="W75" s="1">
        <v>22.29</v>
      </c>
      <c r="X75" s="2" t="s">
        <v>31</v>
      </c>
      <c r="Y75" s="2">
        <v>5</v>
      </c>
      <c r="Z75" s="2">
        <v>100</v>
      </c>
      <c r="AA75" s="2" t="s">
        <v>31</v>
      </c>
      <c r="AB75" s="2">
        <v>5</v>
      </c>
      <c r="AC75" s="2">
        <v>100</v>
      </c>
      <c r="AD75" s="1">
        <v>53.6</v>
      </c>
      <c r="AE75" s="1">
        <v>7.52</v>
      </c>
      <c r="AF75" s="2">
        <v>74</v>
      </c>
      <c r="AG75" s="2" t="s">
        <v>31</v>
      </c>
      <c r="AH75" s="2">
        <v>2.2082018927444795</v>
      </c>
      <c r="AI75" s="1">
        <v>50.788643533123022</v>
      </c>
      <c r="AJ75" s="1">
        <v>47.003154574132495</v>
      </c>
      <c r="AK75" t="s">
        <v>225</v>
      </c>
      <c r="AL75" s="2" t="s">
        <v>31</v>
      </c>
      <c r="AM75" s="2" t="s">
        <v>31</v>
      </c>
    </row>
    <row r="76" spans="1:39" x14ac:dyDescent="0.2">
      <c r="A76" s="2" t="s">
        <v>93</v>
      </c>
      <c r="B76" s="2" t="s">
        <v>258</v>
      </c>
      <c r="C76" s="2" t="s">
        <v>202</v>
      </c>
      <c r="D76" s="2" t="s">
        <v>87</v>
      </c>
      <c r="E76" s="2" t="s">
        <v>28</v>
      </c>
      <c r="F76" s="2" t="s">
        <v>229</v>
      </c>
      <c r="G76" s="10">
        <v>2016</v>
      </c>
      <c r="H76" s="10" t="s">
        <v>235</v>
      </c>
      <c r="I76" s="2" t="s">
        <v>149</v>
      </c>
      <c r="J76" s="1">
        <v>1.4626520000000001</v>
      </c>
      <c r="K76" s="5">
        <v>43985</v>
      </c>
      <c r="L76" s="2">
        <v>5</v>
      </c>
      <c r="M76" s="2">
        <v>328</v>
      </c>
      <c r="N76" s="2">
        <v>131.19999999999999</v>
      </c>
      <c r="O76" s="1">
        <v>32.413580000000003</v>
      </c>
      <c r="P76" s="2" t="s">
        <v>31</v>
      </c>
      <c r="Q76" s="2">
        <v>5</v>
      </c>
      <c r="R76" s="2">
        <v>100</v>
      </c>
      <c r="S76" s="2" t="s">
        <v>31</v>
      </c>
      <c r="T76" s="2">
        <v>4</v>
      </c>
      <c r="U76" s="2">
        <v>80</v>
      </c>
      <c r="V76" s="2">
        <v>127.44</v>
      </c>
      <c r="W76" s="1">
        <v>26.2</v>
      </c>
      <c r="X76" s="2" t="s">
        <v>31</v>
      </c>
      <c r="Y76" s="2">
        <v>5</v>
      </c>
      <c r="Z76" s="2">
        <v>100</v>
      </c>
      <c r="AA76" s="2" t="s">
        <v>31</v>
      </c>
      <c r="AB76" s="2">
        <v>5</v>
      </c>
      <c r="AC76" s="2">
        <v>100</v>
      </c>
      <c r="AD76" s="1">
        <v>19.5</v>
      </c>
      <c r="AE76" s="1">
        <v>6.6181568431097189</v>
      </c>
      <c r="AF76" s="2">
        <v>93</v>
      </c>
      <c r="AG76" s="2" t="s">
        <v>31</v>
      </c>
      <c r="AH76" s="1">
        <v>0</v>
      </c>
      <c r="AI76" s="1">
        <v>33.700000000000003</v>
      </c>
      <c r="AJ76" s="1">
        <v>66.290000000000006</v>
      </c>
      <c r="AK76" t="s">
        <v>225</v>
      </c>
      <c r="AL76" s="2" t="s">
        <v>31</v>
      </c>
      <c r="AM76" s="2" t="s">
        <v>31</v>
      </c>
    </row>
    <row r="77" spans="1:39" x14ac:dyDescent="0.2">
      <c r="A77" s="2" t="s">
        <v>93</v>
      </c>
      <c r="B77" s="2" t="s">
        <v>259</v>
      </c>
      <c r="C77" s="2" t="s">
        <v>201</v>
      </c>
      <c r="D77" s="2" t="s">
        <v>87</v>
      </c>
      <c r="E77" s="2" t="s">
        <v>28</v>
      </c>
      <c r="F77" s="2" t="s">
        <v>229</v>
      </c>
      <c r="G77" s="10">
        <v>2016</v>
      </c>
      <c r="H77" s="10" t="s">
        <v>235</v>
      </c>
      <c r="I77" s="2" t="s">
        <v>149</v>
      </c>
      <c r="J77" s="1">
        <v>1.746173</v>
      </c>
      <c r="K77" s="5">
        <v>43991</v>
      </c>
      <c r="L77" s="2">
        <v>5</v>
      </c>
      <c r="M77" s="2">
        <v>354</v>
      </c>
      <c r="N77" s="2">
        <v>141.6</v>
      </c>
      <c r="O77" s="1">
        <v>30.720677075871876</v>
      </c>
      <c r="P77" s="2" t="s">
        <v>31</v>
      </c>
      <c r="Q77" s="2">
        <v>5</v>
      </c>
      <c r="R77" s="2">
        <v>100</v>
      </c>
      <c r="S77" s="2" t="s">
        <v>31</v>
      </c>
      <c r="T77" s="2">
        <v>5</v>
      </c>
      <c r="U77" s="2">
        <v>100</v>
      </c>
      <c r="V77" s="2">
        <v>146.91</v>
      </c>
      <c r="W77" s="1">
        <v>35.880000000000003</v>
      </c>
      <c r="X77" s="2" t="s">
        <v>31</v>
      </c>
      <c r="Y77" s="2">
        <v>5</v>
      </c>
      <c r="Z77" s="2">
        <v>100</v>
      </c>
      <c r="AA77" s="2" t="s">
        <v>31</v>
      </c>
      <c r="AB77" s="2">
        <v>5</v>
      </c>
      <c r="AC77" s="2">
        <v>100</v>
      </c>
      <c r="AD77" s="1">
        <v>20.100000000000001</v>
      </c>
      <c r="AE77" s="1">
        <v>6.6849999999999996</v>
      </c>
      <c r="AF77" s="2">
        <v>96.75</v>
      </c>
      <c r="AG77" s="2" t="s">
        <v>31</v>
      </c>
      <c r="AH77" s="1">
        <v>1.06</v>
      </c>
      <c r="AI77" s="1">
        <v>31.38</v>
      </c>
      <c r="AJ77" s="1">
        <v>67.55</v>
      </c>
      <c r="AK77" t="s">
        <v>225</v>
      </c>
      <c r="AL77" s="2" t="s">
        <v>31</v>
      </c>
      <c r="AM77" s="2" t="s">
        <v>31</v>
      </c>
    </row>
    <row r="78" spans="1:39" x14ac:dyDescent="0.2">
      <c r="A78" s="2" t="s">
        <v>93</v>
      </c>
      <c r="B78" s="2" t="s">
        <v>260</v>
      </c>
      <c r="C78" s="2" t="s">
        <v>203</v>
      </c>
      <c r="D78" s="2" t="s">
        <v>87</v>
      </c>
      <c r="E78" s="2" t="s">
        <v>28</v>
      </c>
      <c r="F78" s="2" t="s">
        <v>229</v>
      </c>
      <c r="G78" s="10">
        <v>2016</v>
      </c>
      <c r="H78" s="10" t="s">
        <v>235</v>
      </c>
      <c r="I78" s="2" t="s">
        <v>149</v>
      </c>
      <c r="J78" s="1">
        <v>1.568614</v>
      </c>
      <c r="K78" s="5">
        <v>43987</v>
      </c>
      <c r="L78" s="2">
        <v>5</v>
      </c>
      <c r="M78" s="2">
        <v>342</v>
      </c>
      <c r="N78" s="2">
        <v>136.80000000000001</v>
      </c>
      <c r="O78" s="1">
        <v>28.075612192791095</v>
      </c>
      <c r="P78" s="2" t="s">
        <v>31</v>
      </c>
      <c r="Q78" s="2">
        <v>5</v>
      </c>
      <c r="R78" s="2">
        <v>100</v>
      </c>
      <c r="S78" s="2" t="s">
        <v>31</v>
      </c>
      <c r="T78" s="2">
        <v>4</v>
      </c>
      <c r="U78" s="2">
        <v>80</v>
      </c>
      <c r="V78" s="2">
        <v>225.87</v>
      </c>
      <c r="W78" s="1">
        <v>64.14225981810003</v>
      </c>
      <c r="X78" s="2" t="s">
        <v>31</v>
      </c>
      <c r="Y78" s="2">
        <v>5</v>
      </c>
      <c r="Z78" s="2">
        <v>100</v>
      </c>
      <c r="AA78" s="2" t="s">
        <v>31</v>
      </c>
      <c r="AB78" s="2">
        <v>5</v>
      </c>
      <c r="AC78" s="2">
        <v>100</v>
      </c>
      <c r="AD78" s="1">
        <v>44.2</v>
      </c>
      <c r="AE78" s="1">
        <v>6.4683846515184884</v>
      </c>
      <c r="AF78" s="2">
        <v>90</v>
      </c>
      <c r="AG78" s="2" t="s">
        <v>31</v>
      </c>
      <c r="AH78" s="1">
        <v>0</v>
      </c>
      <c r="AI78" s="1">
        <v>4.4870000000000001</v>
      </c>
      <c r="AJ78" s="1">
        <v>95.51</v>
      </c>
      <c r="AK78" t="s">
        <v>225</v>
      </c>
      <c r="AL78" s="2" t="s">
        <v>31</v>
      </c>
      <c r="AM78" s="2" t="s">
        <v>31</v>
      </c>
    </row>
    <row r="79" spans="1:39" x14ac:dyDescent="0.2">
      <c r="A79" s="2" t="s">
        <v>93</v>
      </c>
      <c r="B79" s="2" t="s">
        <v>261</v>
      </c>
      <c r="C79" s="2" t="s">
        <v>186</v>
      </c>
      <c r="D79" s="2" t="s">
        <v>87</v>
      </c>
      <c r="E79" s="2" t="s">
        <v>28</v>
      </c>
      <c r="F79" s="2" t="s">
        <v>181</v>
      </c>
      <c r="G79" s="10">
        <v>2016</v>
      </c>
      <c r="H79" s="10" t="s">
        <v>235</v>
      </c>
      <c r="I79" s="2" t="s">
        <v>149</v>
      </c>
      <c r="J79" s="1">
        <v>1.6975769999999999</v>
      </c>
      <c r="K79" s="5">
        <v>43987</v>
      </c>
      <c r="L79" s="2">
        <v>5</v>
      </c>
      <c r="M79" s="2">
        <v>287</v>
      </c>
      <c r="N79" s="2">
        <v>114.8</v>
      </c>
      <c r="O79" s="1">
        <v>47.042999999999999</v>
      </c>
      <c r="P79" s="2" t="s">
        <v>31</v>
      </c>
      <c r="Q79" s="2">
        <v>5</v>
      </c>
      <c r="R79" s="2">
        <v>100</v>
      </c>
      <c r="S79" s="2" t="s">
        <v>31</v>
      </c>
      <c r="T79" s="2">
        <v>3</v>
      </c>
      <c r="U79" s="2">
        <v>60</v>
      </c>
      <c r="V79" s="2">
        <v>125.53</v>
      </c>
      <c r="W79" s="1">
        <v>55.67</v>
      </c>
      <c r="X79" s="2" t="s">
        <v>31</v>
      </c>
      <c r="Y79" s="2">
        <v>5</v>
      </c>
      <c r="Z79" s="2">
        <v>100</v>
      </c>
      <c r="AA79" s="2" t="s">
        <v>31</v>
      </c>
      <c r="AB79" s="2">
        <v>3</v>
      </c>
      <c r="AC79" s="2">
        <v>60</v>
      </c>
      <c r="AD79" s="1">
        <v>35.6</v>
      </c>
      <c r="AE79" s="1">
        <v>8.2073138114732753</v>
      </c>
      <c r="AF79" s="2">
        <v>70</v>
      </c>
      <c r="AG79" s="2" t="s">
        <v>31</v>
      </c>
      <c r="AH79" s="2">
        <v>0</v>
      </c>
      <c r="AI79" s="1">
        <v>28.148148148148149</v>
      </c>
      <c r="AJ79" s="1">
        <v>71.851851851851862</v>
      </c>
      <c r="AK79" t="s">
        <v>225</v>
      </c>
      <c r="AL79" s="2" t="s">
        <v>31</v>
      </c>
      <c r="AM79" s="2" t="s">
        <v>31</v>
      </c>
    </row>
    <row r="80" spans="1:39" x14ac:dyDescent="0.2">
      <c r="A80" s="2" t="s">
        <v>93</v>
      </c>
      <c r="B80" s="2" t="s">
        <v>262</v>
      </c>
      <c r="C80" s="2" t="s">
        <v>196</v>
      </c>
      <c r="D80" s="2" t="s">
        <v>87</v>
      </c>
      <c r="E80" s="2" t="s">
        <v>28</v>
      </c>
      <c r="F80" s="2" t="s">
        <v>230</v>
      </c>
      <c r="G80" s="10">
        <v>2016</v>
      </c>
      <c r="H80" s="10" t="s">
        <v>235</v>
      </c>
      <c r="I80" s="2" t="s">
        <v>149</v>
      </c>
      <c r="J80" s="1">
        <v>0.69940400000000003</v>
      </c>
      <c r="K80" s="5">
        <v>43985</v>
      </c>
      <c r="L80" s="2">
        <v>5</v>
      </c>
      <c r="M80" s="2">
        <v>515</v>
      </c>
      <c r="N80" s="2">
        <v>206</v>
      </c>
      <c r="O80" s="1">
        <v>54.066600000000001</v>
      </c>
      <c r="P80" s="2" t="s">
        <v>31</v>
      </c>
      <c r="Q80" s="2">
        <v>4</v>
      </c>
      <c r="R80" s="2">
        <v>80</v>
      </c>
      <c r="S80" s="2" t="s">
        <v>31</v>
      </c>
      <c r="T80" s="2">
        <v>4</v>
      </c>
      <c r="U80" s="2">
        <v>80</v>
      </c>
      <c r="V80" s="2">
        <v>244.76</v>
      </c>
      <c r="W80" s="1">
        <v>61.49</v>
      </c>
      <c r="X80" s="2" t="s">
        <v>31</v>
      </c>
      <c r="Y80" s="2">
        <v>4</v>
      </c>
      <c r="Z80" s="2">
        <v>80</v>
      </c>
      <c r="AA80" s="2" t="s">
        <v>31</v>
      </c>
      <c r="AB80" s="2">
        <v>4</v>
      </c>
      <c r="AC80" s="2">
        <v>80</v>
      </c>
      <c r="AD80" s="1">
        <v>37.299999999999997</v>
      </c>
      <c r="AE80" s="1">
        <v>9.782</v>
      </c>
      <c r="AF80" s="2">
        <v>85</v>
      </c>
      <c r="AG80" s="2" t="s">
        <v>31</v>
      </c>
      <c r="AH80" s="1">
        <v>0.55200000000000005</v>
      </c>
      <c r="AI80" s="1">
        <v>19.889500000000002</v>
      </c>
      <c r="AJ80" s="1">
        <v>79.56</v>
      </c>
      <c r="AK80" t="s">
        <v>225</v>
      </c>
      <c r="AL80" s="2" t="s">
        <v>31</v>
      </c>
      <c r="AM80" s="2" t="s">
        <v>31</v>
      </c>
    </row>
    <row r="81" spans="1:39" x14ac:dyDescent="0.2">
      <c r="A81" s="2" t="s">
        <v>93</v>
      </c>
      <c r="B81" s="2" t="s">
        <v>263</v>
      </c>
      <c r="C81" s="2" t="s">
        <v>197</v>
      </c>
      <c r="D81" s="2" t="s">
        <v>87</v>
      </c>
      <c r="E81" s="2" t="s">
        <v>28</v>
      </c>
      <c r="F81" s="2" t="s">
        <v>230</v>
      </c>
      <c r="G81" s="10">
        <v>2016</v>
      </c>
      <c r="H81" s="10" t="s">
        <v>235</v>
      </c>
      <c r="I81" s="2" t="s">
        <v>149</v>
      </c>
      <c r="J81" s="1">
        <v>1.9287270000000001</v>
      </c>
      <c r="K81" s="5">
        <v>43985</v>
      </c>
      <c r="L81" s="2">
        <v>5</v>
      </c>
      <c r="M81" s="2">
        <v>411</v>
      </c>
      <c r="N81" s="2">
        <v>164.4</v>
      </c>
      <c r="O81" s="1">
        <v>38.065199999999997</v>
      </c>
      <c r="P81" s="2" t="s">
        <v>31</v>
      </c>
      <c r="Q81" s="2">
        <v>5</v>
      </c>
      <c r="R81" s="2">
        <v>100</v>
      </c>
      <c r="S81" s="2" t="s">
        <v>31</v>
      </c>
      <c r="T81" s="2">
        <v>5</v>
      </c>
      <c r="U81" s="2">
        <v>100</v>
      </c>
      <c r="V81" s="2">
        <v>170.09</v>
      </c>
      <c r="W81" s="1">
        <v>42.0224011459525</v>
      </c>
      <c r="X81" s="2" t="s">
        <v>31</v>
      </c>
      <c r="Y81" s="2">
        <v>5</v>
      </c>
      <c r="Z81" s="2">
        <v>100</v>
      </c>
      <c r="AA81" s="2" t="s">
        <v>31</v>
      </c>
      <c r="AB81" s="2">
        <v>5</v>
      </c>
      <c r="AC81" s="2">
        <v>100</v>
      </c>
      <c r="AD81" s="1">
        <v>35</v>
      </c>
      <c r="AE81" s="1">
        <v>9.15</v>
      </c>
      <c r="AF81" s="2">
        <v>85.8</v>
      </c>
      <c r="AG81" s="2" t="s">
        <v>31</v>
      </c>
      <c r="AH81" s="1">
        <v>0.9569377990430622</v>
      </c>
      <c r="AI81" s="1">
        <v>26.32</v>
      </c>
      <c r="AJ81" s="1">
        <v>72.73</v>
      </c>
      <c r="AK81" t="s">
        <v>225</v>
      </c>
      <c r="AL81" s="2" t="s">
        <v>31</v>
      </c>
      <c r="AM81" s="2" t="s">
        <v>31</v>
      </c>
    </row>
    <row r="82" spans="1:39" x14ac:dyDescent="0.2">
      <c r="A82" s="2" t="s">
        <v>93</v>
      </c>
      <c r="B82" s="2" t="s">
        <v>264</v>
      </c>
      <c r="C82" s="2" t="s">
        <v>193</v>
      </c>
      <c r="D82" s="2" t="s">
        <v>87</v>
      </c>
      <c r="E82" s="2" t="s">
        <v>28</v>
      </c>
      <c r="F82" s="2" t="s">
        <v>230</v>
      </c>
      <c r="G82" s="10">
        <v>2016</v>
      </c>
      <c r="H82" s="10" t="s">
        <v>235</v>
      </c>
      <c r="I82" s="2" t="s">
        <v>149</v>
      </c>
      <c r="J82" s="1">
        <v>1.0266679999999999</v>
      </c>
      <c r="K82" s="5">
        <v>43990</v>
      </c>
      <c r="L82" s="2">
        <v>5</v>
      </c>
      <c r="M82" s="2">
        <v>296</v>
      </c>
      <c r="N82" s="2">
        <v>118.4</v>
      </c>
      <c r="O82" s="1">
        <v>13.789849999999999</v>
      </c>
      <c r="P82" s="2" t="s">
        <v>31</v>
      </c>
      <c r="Q82" s="2">
        <v>5</v>
      </c>
      <c r="R82" s="2">
        <v>100</v>
      </c>
      <c r="S82" s="2" t="s">
        <v>31</v>
      </c>
      <c r="T82" s="2">
        <v>5</v>
      </c>
      <c r="U82" s="2">
        <v>100</v>
      </c>
      <c r="V82" s="2">
        <v>140.91999999999999</v>
      </c>
      <c r="W82" s="1">
        <v>15.38</v>
      </c>
      <c r="X82" s="2" t="s">
        <v>31</v>
      </c>
      <c r="Y82" s="2">
        <v>5</v>
      </c>
      <c r="Z82" s="2">
        <v>100</v>
      </c>
      <c r="AA82" s="2" t="s">
        <v>31</v>
      </c>
      <c r="AB82" s="2">
        <v>5</v>
      </c>
      <c r="AC82" s="2">
        <v>100</v>
      </c>
      <c r="AD82" s="1">
        <v>18.8</v>
      </c>
      <c r="AE82" s="1">
        <v>4.3174066289845801</v>
      </c>
      <c r="AF82" s="2">
        <v>69</v>
      </c>
      <c r="AG82" s="2" t="s">
        <v>31</v>
      </c>
      <c r="AH82" s="1">
        <v>0</v>
      </c>
      <c r="AI82" s="1">
        <v>12.432432432432433</v>
      </c>
      <c r="AJ82" s="1">
        <v>87.57</v>
      </c>
      <c r="AK82" t="s">
        <v>225</v>
      </c>
      <c r="AL82" s="2" t="s">
        <v>31</v>
      </c>
      <c r="AM82" s="2" t="s">
        <v>31</v>
      </c>
    </row>
    <row r="83" spans="1:39" x14ac:dyDescent="0.2">
      <c r="A83" s="2" t="s">
        <v>93</v>
      </c>
      <c r="B83" s="2" t="s">
        <v>265</v>
      </c>
      <c r="C83" s="2" t="s">
        <v>206</v>
      </c>
      <c r="D83" s="2" t="s">
        <v>87</v>
      </c>
      <c r="E83" s="2" t="s">
        <v>28</v>
      </c>
      <c r="F83" s="2" t="s">
        <v>229</v>
      </c>
      <c r="G83" s="10">
        <v>2016</v>
      </c>
      <c r="H83" s="10" t="s">
        <v>235</v>
      </c>
      <c r="I83" s="2" t="s">
        <v>149</v>
      </c>
      <c r="J83" s="1">
        <v>1.7382359999999999</v>
      </c>
      <c r="K83" s="5">
        <v>43987</v>
      </c>
      <c r="L83" s="2">
        <v>5</v>
      </c>
      <c r="M83" s="2">
        <v>470</v>
      </c>
      <c r="N83" s="2">
        <v>188</v>
      </c>
      <c r="O83" s="1">
        <v>29.67154</v>
      </c>
      <c r="P83" s="2" t="s">
        <v>31</v>
      </c>
      <c r="Q83" s="2">
        <v>5</v>
      </c>
      <c r="R83" s="2">
        <v>100</v>
      </c>
      <c r="S83" s="2" t="s">
        <v>31</v>
      </c>
      <c r="T83" s="2">
        <v>5</v>
      </c>
      <c r="U83" s="2">
        <v>100</v>
      </c>
      <c r="V83" s="2">
        <v>188.57</v>
      </c>
      <c r="W83" s="1">
        <v>23.420404718232369</v>
      </c>
      <c r="X83" s="2" t="s">
        <v>31</v>
      </c>
      <c r="Y83" s="2">
        <v>5</v>
      </c>
      <c r="Z83" s="2">
        <v>100</v>
      </c>
      <c r="AA83" s="2" t="s">
        <v>31</v>
      </c>
      <c r="AB83" s="2">
        <v>5</v>
      </c>
      <c r="AC83" s="2">
        <v>100</v>
      </c>
      <c r="AD83" s="1">
        <v>42.8</v>
      </c>
      <c r="AE83" s="1">
        <v>3.9166312055132231</v>
      </c>
      <c r="AF83" s="2">
        <v>90</v>
      </c>
      <c r="AG83" s="2" t="s">
        <v>31</v>
      </c>
      <c r="AH83" s="3">
        <v>0</v>
      </c>
      <c r="AI83" s="3">
        <v>32.417582417582416</v>
      </c>
      <c r="AJ83" s="3">
        <v>67.58</v>
      </c>
      <c r="AK83" t="s">
        <v>225</v>
      </c>
      <c r="AL83" s="2" t="s">
        <v>31</v>
      </c>
      <c r="AM83" s="2" t="s">
        <v>31</v>
      </c>
    </row>
    <row r="84" spans="1:39" x14ac:dyDescent="0.2">
      <c r="A84" s="2" t="s">
        <v>93</v>
      </c>
      <c r="B84" s="2" t="s">
        <v>266</v>
      </c>
      <c r="C84" s="2" t="s">
        <v>207</v>
      </c>
      <c r="D84" s="2" t="s">
        <v>87</v>
      </c>
      <c r="E84" s="2" t="s">
        <v>28</v>
      </c>
      <c r="F84" s="2" t="s">
        <v>229</v>
      </c>
      <c r="G84" s="10">
        <v>2016</v>
      </c>
      <c r="H84" s="10" t="s">
        <v>235</v>
      </c>
      <c r="I84" s="2" t="s">
        <v>149</v>
      </c>
      <c r="J84" s="1">
        <v>0.81742400000000004</v>
      </c>
      <c r="K84" s="5">
        <v>43987</v>
      </c>
      <c r="L84" s="2">
        <v>5</v>
      </c>
      <c r="M84" s="2">
        <v>340</v>
      </c>
      <c r="N84" s="2">
        <v>136</v>
      </c>
      <c r="O84" s="1">
        <v>5.7619441163551732</v>
      </c>
      <c r="P84" s="2" t="s">
        <v>31</v>
      </c>
      <c r="Q84" s="2">
        <v>5</v>
      </c>
      <c r="R84" s="2">
        <v>100</v>
      </c>
      <c r="S84" s="2" t="s">
        <v>31</v>
      </c>
      <c r="T84" s="2">
        <v>5</v>
      </c>
      <c r="U84" s="2">
        <v>100</v>
      </c>
      <c r="V84" s="2">
        <v>149.47</v>
      </c>
      <c r="W84" s="1">
        <v>6.59903</v>
      </c>
      <c r="X84" s="2" t="s">
        <v>31</v>
      </c>
      <c r="Y84" s="2">
        <v>5</v>
      </c>
      <c r="Z84" s="2">
        <v>100</v>
      </c>
      <c r="AA84" s="2" t="s">
        <v>31</v>
      </c>
      <c r="AB84" s="2">
        <v>5</v>
      </c>
      <c r="AC84" s="2">
        <v>100</v>
      </c>
      <c r="AD84" s="1">
        <v>35.299999999999997</v>
      </c>
      <c r="AE84" s="1">
        <v>0.94339799999999996</v>
      </c>
      <c r="AF84" s="2">
        <v>93.6</v>
      </c>
      <c r="AG84" s="2" t="s">
        <v>31</v>
      </c>
      <c r="AH84" s="3">
        <v>0</v>
      </c>
      <c r="AI84" s="3">
        <v>20.114942528735632</v>
      </c>
      <c r="AJ84" s="3">
        <v>79.89</v>
      </c>
      <c r="AK84" t="s">
        <v>225</v>
      </c>
      <c r="AL84" s="2" t="s">
        <v>31</v>
      </c>
      <c r="AM84" s="2" t="s">
        <v>31</v>
      </c>
    </row>
    <row r="85" spans="1:39" x14ac:dyDescent="0.2">
      <c r="A85" s="2" t="s">
        <v>67</v>
      </c>
      <c r="B85" s="2" t="s">
        <v>91</v>
      </c>
      <c r="C85" s="2" t="s">
        <v>92</v>
      </c>
      <c r="D85" s="2" t="s">
        <v>87</v>
      </c>
      <c r="E85" s="2" t="s">
        <v>88</v>
      </c>
      <c r="F85" s="2" t="s">
        <v>227</v>
      </c>
      <c r="G85" s="10" t="s">
        <v>235</v>
      </c>
      <c r="H85" s="10" t="s">
        <v>235</v>
      </c>
      <c r="I85" s="2" t="s">
        <v>30</v>
      </c>
      <c r="J85" s="1">
        <v>2.3201239999999999</v>
      </c>
      <c r="K85" s="5">
        <v>43819</v>
      </c>
      <c r="L85" s="2">
        <v>8</v>
      </c>
      <c r="M85" s="2">
        <v>958</v>
      </c>
      <c r="N85" s="2">
        <v>62.098112424808136</v>
      </c>
      <c r="O85" s="1">
        <v>12.112654992873081</v>
      </c>
      <c r="P85" s="2" t="s">
        <v>31</v>
      </c>
      <c r="Q85" s="2">
        <v>8</v>
      </c>
      <c r="R85" s="2">
        <v>100</v>
      </c>
      <c r="S85" s="2" t="s">
        <v>31</v>
      </c>
      <c r="T85" s="2">
        <v>4</v>
      </c>
      <c r="U85" s="2">
        <v>50</v>
      </c>
      <c r="V85" s="2">
        <v>54.08</v>
      </c>
      <c r="W85" s="1">
        <v>9.1776219108687407</v>
      </c>
      <c r="X85" s="2" t="s">
        <v>31</v>
      </c>
      <c r="Y85" s="2">
        <v>8</v>
      </c>
      <c r="Z85" s="2">
        <v>100</v>
      </c>
      <c r="AA85" s="2" t="s">
        <v>31</v>
      </c>
      <c r="AB85" s="2">
        <v>4</v>
      </c>
      <c r="AC85" s="2">
        <v>50</v>
      </c>
      <c r="AD85" s="1">
        <v>16.662344398340249</v>
      </c>
      <c r="AE85" s="1">
        <v>1.5008161537605433</v>
      </c>
      <c r="AF85" s="2">
        <v>63.75</v>
      </c>
      <c r="AG85" s="2" t="s">
        <v>31</v>
      </c>
      <c r="AH85" s="1">
        <v>1.111</v>
      </c>
      <c r="AI85" s="1">
        <v>48.888888888888886</v>
      </c>
      <c r="AJ85" s="1">
        <v>50</v>
      </c>
      <c r="AK85" s="8" t="s">
        <v>224</v>
      </c>
      <c r="AL85" s="2" t="s">
        <v>224</v>
      </c>
      <c r="AM85" s="2" t="s">
        <v>224</v>
      </c>
    </row>
    <row r="86" spans="1:39" x14ac:dyDescent="0.2">
      <c r="A86" s="2" t="s">
        <v>67</v>
      </c>
      <c r="B86" s="2" t="s">
        <v>85</v>
      </c>
      <c r="C86" s="2" t="s">
        <v>86</v>
      </c>
      <c r="D86" s="2" t="s">
        <v>87</v>
      </c>
      <c r="E86" s="2" t="s">
        <v>88</v>
      </c>
      <c r="F86" s="2" t="s">
        <v>227</v>
      </c>
      <c r="G86" s="10" t="s">
        <v>235</v>
      </c>
      <c r="H86" s="10" t="s">
        <v>235</v>
      </c>
      <c r="I86" s="2" t="s">
        <v>30</v>
      </c>
      <c r="J86" s="1">
        <v>2.9394330000000002</v>
      </c>
      <c r="K86" s="5">
        <v>43811</v>
      </c>
      <c r="L86" s="2">
        <v>8</v>
      </c>
      <c r="M86" s="2">
        <v>710</v>
      </c>
      <c r="N86" s="2">
        <v>46.022609417133388</v>
      </c>
      <c r="O86" s="1">
        <v>6.81</v>
      </c>
      <c r="P86" s="2" t="s">
        <v>31</v>
      </c>
      <c r="Q86" s="2">
        <v>7</v>
      </c>
      <c r="R86" s="2">
        <v>87.5</v>
      </c>
      <c r="S86" s="2" t="s">
        <v>34</v>
      </c>
      <c r="T86" s="2">
        <v>2</v>
      </c>
      <c r="U86" s="2">
        <v>25</v>
      </c>
      <c r="V86" s="2">
        <v>37.74</v>
      </c>
      <c r="W86" s="1">
        <v>5.559703071374039</v>
      </c>
      <c r="X86" s="2" t="s">
        <v>31</v>
      </c>
      <c r="Y86" s="2">
        <v>7</v>
      </c>
      <c r="Z86" s="2">
        <v>87.5</v>
      </c>
      <c r="AA86" s="2" t="s">
        <v>34</v>
      </c>
      <c r="AB86" s="2">
        <v>1</v>
      </c>
      <c r="AC86" s="2">
        <v>12.5</v>
      </c>
      <c r="AD86" s="1">
        <v>17.099974066390043</v>
      </c>
      <c r="AE86" s="1">
        <v>1.993872155288738</v>
      </c>
      <c r="AF86" s="2">
        <v>47.5</v>
      </c>
      <c r="AG86" s="2" t="s">
        <v>31</v>
      </c>
      <c r="AH86" s="1">
        <v>0.78</v>
      </c>
      <c r="AI86" s="1">
        <v>53.515625</v>
      </c>
      <c r="AJ86" s="1">
        <v>45.703125</v>
      </c>
      <c r="AK86" s="8" t="s">
        <v>224</v>
      </c>
      <c r="AL86" s="2" t="s">
        <v>224</v>
      </c>
      <c r="AM86" s="2" t="s">
        <v>224</v>
      </c>
    </row>
    <row r="87" spans="1:39" x14ac:dyDescent="0.2">
      <c r="A87" s="2" t="s">
        <v>67</v>
      </c>
      <c r="B87" s="2" t="s">
        <v>89</v>
      </c>
      <c r="C87" s="2" t="s">
        <v>90</v>
      </c>
      <c r="D87" s="2" t="s">
        <v>87</v>
      </c>
      <c r="E87" s="2" t="s">
        <v>88</v>
      </c>
      <c r="F87" s="2" t="s">
        <v>227</v>
      </c>
      <c r="G87" s="10" t="s">
        <v>235</v>
      </c>
      <c r="H87" s="10" t="s">
        <v>235</v>
      </c>
      <c r="I87" s="2" t="s">
        <v>30</v>
      </c>
      <c r="J87" s="1">
        <v>2.495822</v>
      </c>
      <c r="K87" s="5">
        <v>43819</v>
      </c>
      <c r="L87" s="2">
        <v>8</v>
      </c>
      <c r="M87" s="2">
        <v>884</v>
      </c>
      <c r="N87" s="2">
        <v>57.301389753163249</v>
      </c>
      <c r="O87" s="1">
        <v>7.1040000000000001</v>
      </c>
      <c r="P87" s="2" t="s">
        <v>31</v>
      </c>
      <c r="Q87" s="2">
        <v>8</v>
      </c>
      <c r="R87" s="2">
        <v>100</v>
      </c>
      <c r="S87" s="2" t="s">
        <v>31</v>
      </c>
      <c r="T87" s="2">
        <v>4</v>
      </c>
      <c r="U87" s="2">
        <v>50</v>
      </c>
      <c r="V87" s="2">
        <v>50.53</v>
      </c>
      <c r="W87" s="1">
        <v>5.2228933713894072</v>
      </c>
      <c r="X87" s="2" t="s">
        <v>31</v>
      </c>
      <c r="Y87" s="2">
        <v>8</v>
      </c>
      <c r="Z87" s="2">
        <v>100</v>
      </c>
      <c r="AA87" s="2" t="s">
        <v>31</v>
      </c>
      <c r="AB87" s="2">
        <v>3</v>
      </c>
      <c r="AC87" s="2">
        <v>37.5</v>
      </c>
      <c r="AD87" s="1">
        <v>14.652489626556017</v>
      </c>
      <c r="AE87" s="1">
        <v>0.81862699296029495</v>
      </c>
      <c r="AF87" s="2">
        <v>80.5</v>
      </c>
      <c r="AG87" s="2" t="s">
        <v>31</v>
      </c>
      <c r="AH87" s="1">
        <v>0.36231884057971014</v>
      </c>
      <c r="AI87" s="1">
        <v>50.362318840579711</v>
      </c>
      <c r="AJ87" s="1">
        <v>49.274999999999999</v>
      </c>
      <c r="AK87" s="8" t="s">
        <v>224</v>
      </c>
      <c r="AL87" s="2" t="s">
        <v>224</v>
      </c>
      <c r="AM87" s="2" t="s">
        <v>224</v>
      </c>
    </row>
    <row r="88" spans="1:39" x14ac:dyDescent="0.2">
      <c r="A88" s="2" t="s">
        <v>93</v>
      </c>
      <c r="B88" s="2" t="s">
        <v>102</v>
      </c>
      <c r="C88" s="2" t="s">
        <v>103</v>
      </c>
      <c r="D88" s="2" t="s">
        <v>87</v>
      </c>
      <c r="E88" s="2" t="s">
        <v>45</v>
      </c>
      <c r="F88" s="2" t="s">
        <v>228</v>
      </c>
      <c r="G88" s="10">
        <v>2016</v>
      </c>
      <c r="H88" s="10">
        <v>2017</v>
      </c>
      <c r="I88" s="2" t="s">
        <v>30</v>
      </c>
      <c r="J88" s="1">
        <v>3.8045870000000002</v>
      </c>
      <c r="K88" s="5">
        <v>43812</v>
      </c>
      <c r="L88" s="2">
        <v>10</v>
      </c>
      <c r="M88" s="2">
        <v>1452</v>
      </c>
      <c r="N88" s="2">
        <v>75.3</v>
      </c>
      <c r="O88" s="1">
        <v>9.5399999999999991</v>
      </c>
      <c r="P88" s="2" t="s">
        <v>31</v>
      </c>
      <c r="Q88" s="2">
        <v>10</v>
      </c>
      <c r="R88" s="2">
        <v>100</v>
      </c>
      <c r="S88" s="2" t="s">
        <v>31</v>
      </c>
      <c r="T88" s="2">
        <v>8</v>
      </c>
      <c r="U88" s="2">
        <v>80</v>
      </c>
      <c r="V88" s="2">
        <v>69.05</v>
      </c>
      <c r="W88" s="1">
        <v>8.9067591637147192</v>
      </c>
      <c r="X88" s="2" t="s">
        <v>31</v>
      </c>
      <c r="Y88" s="2">
        <v>10</v>
      </c>
      <c r="Z88" s="2">
        <v>100</v>
      </c>
      <c r="AA88" s="2" t="s">
        <v>31</v>
      </c>
      <c r="AB88" s="2">
        <v>7</v>
      </c>
      <c r="AC88" s="2">
        <v>70</v>
      </c>
      <c r="AD88" s="1">
        <v>15.56</v>
      </c>
      <c r="AE88" s="1">
        <v>2.4300000000000002</v>
      </c>
      <c r="AF88" s="2">
        <v>43.5</v>
      </c>
      <c r="AG88" s="2" t="s">
        <v>31</v>
      </c>
      <c r="AH88" s="1">
        <v>0.29761904761904762</v>
      </c>
      <c r="AI88" s="1">
        <v>38.39</v>
      </c>
      <c r="AJ88" s="1">
        <v>61.31</v>
      </c>
      <c r="AK88" t="s">
        <v>225</v>
      </c>
      <c r="AL88" s="2" t="s">
        <v>31</v>
      </c>
      <c r="AM88" s="2" t="s">
        <v>31</v>
      </c>
    </row>
    <row r="89" spans="1:39" x14ac:dyDescent="0.2">
      <c r="A89" s="2" t="s">
        <v>93</v>
      </c>
      <c r="B89" s="2" t="s">
        <v>145</v>
      </c>
      <c r="C89" s="2" t="s">
        <v>146</v>
      </c>
      <c r="D89" s="2" t="s">
        <v>126</v>
      </c>
      <c r="E89" s="2" t="s">
        <v>28</v>
      </c>
      <c r="F89" s="2" t="s">
        <v>29</v>
      </c>
      <c r="G89" s="12">
        <v>2015</v>
      </c>
      <c r="H89" s="12" t="s">
        <v>235</v>
      </c>
      <c r="I89" s="2" t="s">
        <v>30</v>
      </c>
      <c r="J89" s="1">
        <v>1.775522</v>
      </c>
      <c r="K89" s="5">
        <v>43852</v>
      </c>
      <c r="L89" s="2">
        <v>10</v>
      </c>
      <c r="M89" s="2">
        <v>410</v>
      </c>
      <c r="N89" s="2">
        <v>21.261149139182745</v>
      </c>
      <c r="O89" s="1">
        <v>3.2996722668851555</v>
      </c>
      <c r="P89" s="2" t="s">
        <v>31</v>
      </c>
      <c r="Q89" s="2">
        <v>7</v>
      </c>
      <c r="R89" s="2">
        <v>70</v>
      </c>
      <c r="S89" s="2" t="s">
        <v>34</v>
      </c>
      <c r="T89" s="2">
        <v>0</v>
      </c>
      <c r="U89" s="2">
        <v>0</v>
      </c>
      <c r="V89" s="2">
        <v>25.27</v>
      </c>
      <c r="W89" s="1">
        <v>5.0106745614564216</v>
      </c>
      <c r="X89" s="2" t="s">
        <v>31</v>
      </c>
      <c r="Y89" s="2">
        <v>8</v>
      </c>
      <c r="Z89" s="2">
        <v>80</v>
      </c>
      <c r="AA89" s="2" t="s">
        <v>34</v>
      </c>
      <c r="AB89" s="2">
        <v>3</v>
      </c>
      <c r="AC89" s="2">
        <v>30</v>
      </c>
      <c r="AD89" s="1">
        <v>9.9454999999999991</v>
      </c>
      <c r="AE89" s="1">
        <v>1.3706498285524158</v>
      </c>
      <c r="AF89" s="2">
        <v>67</v>
      </c>
      <c r="AG89" s="2" t="s">
        <v>31</v>
      </c>
      <c r="AH89" s="1">
        <v>0</v>
      </c>
      <c r="AI89" s="1">
        <v>2.7237354085603114</v>
      </c>
      <c r="AJ89" s="1">
        <v>97.276264591439684</v>
      </c>
      <c r="AK89" s="8" t="s">
        <v>225</v>
      </c>
      <c r="AL89" s="2" t="s">
        <v>31</v>
      </c>
      <c r="AM89" s="2" t="s">
        <v>31</v>
      </c>
    </row>
    <row r="90" spans="1:39" x14ac:dyDescent="0.2">
      <c r="A90" s="2" t="s">
        <v>93</v>
      </c>
      <c r="B90" s="2" t="s">
        <v>140</v>
      </c>
      <c r="C90" s="2" t="s">
        <v>141</v>
      </c>
      <c r="D90" s="2" t="s">
        <v>126</v>
      </c>
      <c r="E90" s="2" t="s">
        <v>28</v>
      </c>
      <c r="F90" s="2" t="s">
        <v>29</v>
      </c>
      <c r="G90" s="12">
        <v>2015</v>
      </c>
      <c r="H90" s="12" t="s">
        <v>235</v>
      </c>
      <c r="I90" s="2" t="s">
        <v>30</v>
      </c>
      <c r="J90" s="1">
        <v>0.797014</v>
      </c>
      <c r="K90" s="5">
        <v>43852</v>
      </c>
      <c r="L90" s="2">
        <v>10</v>
      </c>
      <c r="M90" s="2">
        <v>313</v>
      </c>
      <c r="N90" s="2">
        <v>16.231072391619996</v>
      </c>
      <c r="O90" s="1">
        <v>3.3589486602209497</v>
      </c>
      <c r="P90" s="2" t="s">
        <v>31</v>
      </c>
      <c r="Q90" s="2">
        <v>4</v>
      </c>
      <c r="R90" s="2">
        <v>40</v>
      </c>
      <c r="S90" s="2" t="s">
        <v>34</v>
      </c>
      <c r="T90" s="2">
        <v>0</v>
      </c>
      <c r="U90" s="2">
        <v>0</v>
      </c>
      <c r="V90" s="2">
        <v>22.95</v>
      </c>
      <c r="W90" s="1">
        <v>4.8187033850236505</v>
      </c>
      <c r="X90" s="2" t="s">
        <v>31</v>
      </c>
      <c r="Y90" s="2">
        <v>6</v>
      </c>
      <c r="Z90" s="2">
        <v>60</v>
      </c>
      <c r="AA90" s="2" t="s">
        <v>34</v>
      </c>
      <c r="AB90" s="2">
        <v>1</v>
      </c>
      <c r="AC90" s="2">
        <v>10</v>
      </c>
      <c r="AD90" s="1">
        <v>9.8028999999999993</v>
      </c>
      <c r="AE90" s="1">
        <v>0.74299999999999999</v>
      </c>
      <c r="AF90" s="2">
        <v>87.3</v>
      </c>
      <c r="AG90" s="2" t="s">
        <v>31</v>
      </c>
      <c r="AH90" s="1">
        <v>0</v>
      </c>
      <c r="AI90" s="1">
        <v>2.1186440677966099</v>
      </c>
      <c r="AJ90" s="1">
        <v>97.881355932203391</v>
      </c>
      <c r="AK90" s="8" t="s">
        <v>225</v>
      </c>
      <c r="AL90" s="2" t="s">
        <v>31</v>
      </c>
      <c r="AM90" s="2" t="s">
        <v>31</v>
      </c>
    </row>
    <row r="91" spans="1:39" x14ac:dyDescent="0.2">
      <c r="A91" s="2" t="s">
        <v>93</v>
      </c>
      <c r="B91" s="2" t="s">
        <v>129</v>
      </c>
      <c r="C91" s="2" t="s">
        <v>130</v>
      </c>
      <c r="D91" s="2" t="s">
        <v>126</v>
      </c>
      <c r="E91" s="2" t="s">
        <v>45</v>
      </c>
      <c r="F91" s="2" t="s">
        <v>228</v>
      </c>
      <c r="G91" s="12">
        <v>2016</v>
      </c>
      <c r="H91" s="12" t="s">
        <v>235</v>
      </c>
      <c r="I91" s="2" t="s">
        <v>30</v>
      </c>
      <c r="J91" s="1">
        <v>12.983758</v>
      </c>
      <c r="K91" s="5">
        <v>43852</v>
      </c>
      <c r="L91" s="2">
        <v>10</v>
      </c>
      <c r="M91" s="2">
        <v>604</v>
      </c>
      <c r="N91" s="2">
        <v>31.321302634308232</v>
      </c>
      <c r="O91" s="1">
        <v>8.4499999999999993</v>
      </c>
      <c r="P91" s="2" t="s">
        <v>31</v>
      </c>
      <c r="Q91" s="2">
        <v>7</v>
      </c>
      <c r="R91" s="2">
        <v>70</v>
      </c>
      <c r="S91" s="2" t="s">
        <v>34</v>
      </c>
      <c r="T91" s="2">
        <v>2</v>
      </c>
      <c r="U91" s="2">
        <v>20</v>
      </c>
      <c r="V91" s="2">
        <v>38.398800000000001</v>
      </c>
      <c r="W91" s="1">
        <v>9.9710000000000001</v>
      </c>
      <c r="X91" s="2" t="s">
        <v>31</v>
      </c>
      <c r="Y91" s="2">
        <v>7</v>
      </c>
      <c r="Z91" s="2">
        <v>70</v>
      </c>
      <c r="AA91" s="2" t="s">
        <v>34</v>
      </c>
      <c r="AB91" s="2">
        <v>5</v>
      </c>
      <c r="AC91" s="2">
        <v>50</v>
      </c>
      <c r="AD91" s="1">
        <v>12.117000000000001</v>
      </c>
      <c r="AE91" s="1">
        <v>2.7959171577441415</v>
      </c>
      <c r="AF91" s="2">
        <v>95.2</v>
      </c>
      <c r="AG91" s="2" t="s">
        <v>31</v>
      </c>
      <c r="AH91" s="1">
        <v>0</v>
      </c>
      <c r="AI91" s="1">
        <v>8.6614173228346463</v>
      </c>
      <c r="AJ91" s="1">
        <v>91.338582677165363</v>
      </c>
      <c r="AK91" s="8" t="s">
        <v>225</v>
      </c>
      <c r="AL91" s="2" t="s">
        <v>31</v>
      </c>
      <c r="AM91" s="2" t="s">
        <v>31</v>
      </c>
    </row>
    <row r="92" spans="1:39" x14ac:dyDescent="0.2">
      <c r="A92" s="2" t="s">
        <v>93</v>
      </c>
      <c r="B92" s="2" t="s">
        <v>142</v>
      </c>
      <c r="C92" s="2" t="s">
        <v>143</v>
      </c>
      <c r="D92" s="2" t="s">
        <v>126</v>
      </c>
      <c r="E92" s="2" t="s">
        <v>144</v>
      </c>
      <c r="F92" s="2" t="s">
        <v>228</v>
      </c>
      <c r="G92" s="12">
        <v>2016</v>
      </c>
      <c r="H92" s="12" t="s">
        <v>235</v>
      </c>
      <c r="I92" s="2" t="s">
        <v>30</v>
      </c>
      <c r="J92" s="1">
        <v>5.9427120000000002</v>
      </c>
      <c r="K92" s="5">
        <v>43832</v>
      </c>
      <c r="L92" s="2">
        <v>10</v>
      </c>
      <c r="M92" s="2">
        <v>379</v>
      </c>
      <c r="N92" s="2">
        <v>19.65359883841527</v>
      </c>
      <c r="O92" s="1">
        <v>2.976</v>
      </c>
      <c r="P92" s="2" t="s">
        <v>31</v>
      </c>
      <c r="Q92" s="2">
        <v>6</v>
      </c>
      <c r="R92" s="2">
        <v>60</v>
      </c>
      <c r="S92" s="2" t="s">
        <v>34</v>
      </c>
      <c r="T92" s="2">
        <v>0</v>
      </c>
      <c r="U92" s="2">
        <v>0</v>
      </c>
      <c r="V92" s="2">
        <v>30.43</v>
      </c>
      <c r="W92" s="1">
        <v>4.6585309646778574</v>
      </c>
      <c r="X92" s="2" t="s">
        <v>31</v>
      </c>
      <c r="Y92" s="2">
        <v>8</v>
      </c>
      <c r="Z92" s="2">
        <v>80</v>
      </c>
      <c r="AA92" s="2" t="s">
        <v>34</v>
      </c>
      <c r="AB92" s="2">
        <v>1</v>
      </c>
      <c r="AC92" s="2">
        <v>10</v>
      </c>
      <c r="AD92" s="1">
        <v>15.975</v>
      </c>
      <c r="AE92" s="1">
        <v>1.1037999999999999</v>
      </c>
      <c r="AF92" s="2">
        <v>78</v>
      </c>
      <c r="AG92" s="2" t="s">
        <v>31</v>
      </c>
      <c r="AH92" s="1">
        <v>0</v>
      </c>
      <c r="AI92" s="1">
        <v>4.5112781954887211</v>
      </c>
      <c r="AJ92" s="1">
        <v>95.488721804511272</v>
      </c>
      <c r="AK92" s="8" t="s">
        <v>225</v>
      </c>
      <c r="AL92" s="2" t="s">
        <v>31</v>
      </c>
      <c r="AM92" s="2" t="s">
        <v>31</v>
      </c>
    </row>
    <row r="93" spans="1:39" x14ac:dyDescent="0.2">
      <c r="A93" s="2" t="s">
        <v>93</v>
      </c>
      <c r="B93" s="2" t="s">
        <v>127</v>
      </c>
      <c r="C93" s="2" t="s">
        <v>128</v>
      </c>
      <c r="D93" s="2" t="s">
        <v>126</v>
      </c>
      <c r="E93" s="2" t="s">
        <v>28</v>
      </c>
      <c r="F93" s="2" t="s">
        <v>29</v>
      </c>
      <c r="G93" s="12">
        <v>2016</v>
      </c>
      <c r="H93" s="12" t="s">
        <v>235</v>
      </c>
      <c r="I93" s="2" t="s">
        <v>30</v>
      </c>
      <c r="J93" s="1">
        <v>0.74207400000000001</v>
      </c>
      <c r="K93" s="5">
        <v>43852</v>
      </c>
      <c r="L93" s="2">
        <v>10</v>
      </c>
      <c r="M93" s="2">
        <v>343</v>
      </c>
      <c r="N93" s="2">
        <v>17.786766231072392</v>
      </c>
      <c r="O93" s="1">
        <v>7.3299599999999998</v>
      </c>
      <c r="P93" s="2" t="s">
        <v>31</v>
      </c>
      <c r="Q93" s="2">
        <v>3</v>
      </c>
      <c r="R93" s="2">
        <v>30</v>
      </c>
      <c r="S93" s="2" t="s">
        <v>34</v>
      </c>
      <c r="T93" s="2">
        <v>1</v>
      </c>
      <c r="U93" s="2">
        <v>10</v>
      </c>
      <c r="V93" s="2">
        <v>30.98</v>
      </c>
      <c r="W93" s="1">
        <v>14.215185195387289</v>
      </c>
      <c r="X93" s="2" t="s">
        <v>31</v>
      </c>
      <c r="Y93" s="2">
        <v>4</v>
      </c>
      <c r="Z93" s="2">
        <v>40</v>
      </c>
      <c r="AA93" s="2" t="s">
        <v>34</v>
      </c>
      <c r="AB93" s="2">
        <v>2</v>
      </c>
      <c r="AC93" s="2">
        <v>20</v>
      </c>
      <c r="AD93" s="1">
        <v>11.495072614107883</v>
      </c>
      <c r="AE93" s="1">
        <v>2.1414222484285723</v>
      </c>
      <c r="AF93" s="2">
        <v>78</v>
      </c>
      <c r="AG93" s="2" t="s">
        <v>31</v>
      </c>
      <c r="AH93" s="1">
        <v>0</v>
      </c>
      <c r="AI93" s="1">
        <v>2.9411764705882351</v>
      </c>
      <c r="AJ93" s="1">
        <v>97.058823529411768</v>
      </c>
      <c r="AK93" t="s">
        <v>225</v>
      </c>
      <c r="AL93" s="2" t="s">
        <v>31</v>
      </c>
      <c r="AM93" s="2" t="s">
        <v>31</v>
      </c>
    </row>
    <row r="94" spans="1:39" x14ac:dyDescent="0.2">
      <c r="A94" s="2" t="s">
        <v>93</v>
      </c>
      <c r="B94" s="2" t="s">
        <v>174</v>
      </c>
      <c r="C94" s="2" t="s">
        <v>175</v>
      </c>
      <c r="D94" s="2" t="s">
        <v>126</v>
      </c>
      <c r="E94" s="2" t="s">
        <v>28</v>
      </c>
      <c r="F94" s="2" t="s">
        <v>229</v>
      </c>
      <c r="G94" s="12">
        <v>2016</v>
      </c>
      <c r="H94" s="12" t="s">
        <v>235</v>
      </c>
      <c r="I94" s="2" t="s">
        <v>149</v>
      </c>
      <c r="J94" s="1">
        <v>3.3149999999999999</v>
      </c>
      <c r="K94" s="5">
        <v>44012</v>
      </c>
      <c r="L94" s="2">
        <v>5</v>
      </c>
      <c r="M94" s="2">
        <v>200</v>
      </c>
      <c r="N94" s="2">
        <v>80</v>
      </c>
      <c r="O94" s="1">
        <v>14.282856857085699</v>
      </c>
      <c r="P94" s="2" t="s">
        <v>31</v>
      </c>
      <c r="Q94" s="2">
        <v>5</v>
      </c>
      <c r="R94" s="2">
        <v>100</v>
      </c>
      <c r="S94" s="2" t="s">
        <v>31</v>
      </c>
      <c r="T94" s="2">
        <v>4</v>
      </c>
      <c r="U94" s="2">
        <v>80</v>
      </c>
      <c r="V94" s="2">
        <v>139.81</v>
      </c>
      <c r="W94" s="1">
        <v>18.2</v>
      </c>
      <c r="X94" s="2" t="s">
        <v>31</v>
      </c>
      <c r="Y94" s="2">
        <v>5</v>
      </c>
      <c r="Z94" s="2">
        <v>100</v>
      </c>
      <c r="AA94" s="2" t="s">
        <v>31</v>
      </c>
      <c r="AB94" s="2">
        <v>5</v>
      </c>
      <c r="AC94" s="2">
        <v>100</v>
      </c>
      <c r="AD94" s="1">
        <v>21</v>
      </c>
      <c r="AE94" s="1">
        <v>3.7949999999999999</v>
      </c>
      <c r="AF94" s="2">
        <v>70</v>
      </c>
      <c r="AG94" s="2" t="s">
        <v>31</v>
      </c>
      <c r="AH94" s="2">
        <v>0</v>
      </c>
      <c r="AI94" s="2">
        <v>0.69440000000000002</v>
      </c>
      <c r="AJ94" s="2">
        <v>99.31</v>
      </c>
      <c r="AK94" t="s">
        <v>225</v>
      </c>
      <c r="AL94" s="2" t="s">
        <v>31</v>
      </c>
      <c r="AM94" s="2" t="s">
        <v>31</v>
      </c>
    </row>
    <row r="95" spans="1:39" x14ac:dyDescent="0.2">
      <c r="A95" s="2" t="s">
        <v>93</v>
      </c>
      <c r="B95" s="2" t="s">
        <v>124</v>
      </c>
      <c r="C95" s="2" t="s">
        <v>125</v>
      </c>
      <c r="D95" s="2" t="s">
        <v>126</v>
      </c>
      <c r="E95" s="2" t="s">
        <v>28</v>
      </c>
      <c r="F95" s="2" t="s">
        <v>29</v>
      </c>
      <c r="G95" s="12">
        <v>2016</v>
      </c>
      <c r="H95" s="12" t="s">
        <v>235</v>
      </c>
      <c r="I95" s="2" t="s">
        <v>30</v>
      </c>
      <c r="J95" s="1">
        <v>2.6733750000000001</v>
      </c>
      <c r="K95" s="5">
        <v>43852</v>
      </c>
      <c r="L95" s="2">
        <v>10</v>
      </c>
      <c r="M95" s="2">
        <v>169</v>
      </c>
      <c r="N95" s="2">
        <v>8.7637419622484973</v>
      </c>
      <c r="O95" s="1">
        <v>4.0780000000000003</v>
      </c>
      <c r="P95" s="2" t="s">
        <v>34</v>
      </c>
      <c r="Q95" s="2">
        <v>2</v>
      </c>
      <c r="R95" s="2">
        <v>20</v>
      </c>
      <c r="S95" s="2" t="s">
        <v>34</v>
      </c>
      <c r="T95" s="2">
        <v>0</v>
      </c>
      <c r="U95" s="2">
        <v>0</v>
      </c>
      <c r="V95" s="2">
        <v>9.6300000000000008</v>
      </c>
      <c r="W95" s="1">
        <v>4.3677624708803027</v>
      </c>
      <c r="X95" s="2" t="s">
        <v>34</v>
      </c>
      <c r="Y95" s="2">
        <v>2</v>
      </c>
      <c r="Z95" s="2">
        <v>20</v>
      </c>
      <c r="AA95" s="2" t="s">
        <v>34</v>
      </c>
      <c r="AB95" s="2">
        <v>0</v>
      </c>
      <c r="AC95" s="2">
        <v>0</v>
      </c>
      <c r="AD95" s="1">
        <v>7.9097510373443978</v>
      </c>
      <c r="AE95" s="1">
        <v>1.6573799752918428</v>
      </c>
      <c r="AF95" s="2">
        <v>84.8</v>
      </c>
      <c r="AG95" s="2" t="s">
        <v>31</v>
      </c>
      <c r="AH95" s="1">
        <v>0</v>
      </c>
      <c r="AI95" s="1">
        <v>22.772277227722775</v>
      </c>
      <c r="AJ95" s="1">
        <v>77.227722772277232</v>
      </c>
      <c r="AK95" t="s">
        <v>225</v>
      </c>
      <c r="AL95" s="2" t="s">
        <v>31</v>
      </c>
      <c r="AM95" s="2" t="s">
        <v>31</v>
      </c>
    </row>
    <row r="96" spans="1:39" x14ac:dyDescent="0.2">
      <c r="A96" s="2" t="s">
        <v>93</v>
      </c>
      <c r="B96" s="2" t="s">
        <v>176</v>
      </c>
      <c r="C96" s="2" t="s">
        <v>177</v>
      </c>
      <c r="D96" s="2" t="s">
        <v>126</v>
      </c>
      <c r="E96" s="2" t="s">
        <v>28</v>
      </c>
      <c r="F96" s="2" t="s">
        <v>229</v>
      </c>
      <c r="G96" s="12">
        <v>2016</v>
      </c>
      <c r="H96" s="12" t="s">
        <v>235</v>
      </c>
      <c r="I96" s="2" t="s">
        <v>149</v>
      </c>
      <c r="J96" s="1">
        <v>3.4420000000000002</v>
      </c>
      <c r="K96" s="5">
        <v>44012</v>
      </c>
      <c r="L96" s="2">
        <v>5</v>
      </c>
      <c r="M96" s="2">
        <v>319</v>
      </c>
      <c r="N96" s="2">
        <v>127.6</v>
      </c>
      <c r="O96" s="1">
        <v>12.448293055676343</v>
      </c>
      <c r="P96" s="2" t="s">
        <v>31</v>
      </c>
      <c r="Q96" s="2">
        <v>5</v>
      </c>
      <c r="R96" s="2">
        <v>100</v>
      </c>
      <c r="S96" s="2" t="s">
        <v>31</v>
      </c>
      <c r="T96" s="2">
        <v>5</v>
      </c>
      <c r="U96" s="2">
        <v>100</v>
      </c>
      <c r="V96" s="2">
        <v>296.67</v>
      </c>
      <c r="W96" s="1">
        <v>40.1</v>
      </c>
      <c r="X96" s="2" t="s">
        <v>31</v>
      </c>
      <c r="Y96" s="2">
        <v>5</v>
      </c>
      <c r="Z96" s="2">
        <v>100</v>
      </c>
      <c r="AA96" s="2" t="s">
        <v>31</v>
      </c>
      <c r="AB96" s="2">
        <v>5</v>
      </c>
      <c r="AC96" s="2">
        <v>100</v>
      </c>
      <c r="AD96" s="1">
        <v>38.799999999999997</v>
      </c>
      <c r="AE96" s="1">
        <v>10.87</v>
      </c>
      <c r="AF96" s="2">
        <v>64</v>
      </c>
      <c r="AG96" s="2" t="s">
        <v>31</v>
      </c>
      <c r="AH96" s="2">
        <v>0</v>
      </c>
      <c r="AI96" s="2">
        <v>1.258</v>
      </c>
      <c r="AJ96" s="2">
        <v>98.74</v>
      </c>
      <c r="AK96" t="s">
        <v>225</v>
      </c>
      <c r="AL96" s="2" t="s">
        <v>31</v>
      </c>
      <c r="AM96" s="2" t="s">
        <v>31</v>
      </c>
    </row>
    <row r="97" spans="1:39" x14ac:dyDescent="0.2">
      <c r="A97" s="2" t="s">
        <v>93</v>
      </c>
      <c r="B97" s="2" t="s">
        <v>178</v>
      </c>
      <c r="C97" s="2" t="s">
        <v>179</v>
      </c>
      <c r="D97" s="2" t="s">
        <v>126</v>
      </c>
      <c r="E97" s="2" t="s">
        <v>28</v>
      </c>
      <c r="F97" s="2" t="s">
        <v>229</v>
      </c>
      <c r="G97" s="12">
        <v>2016</v>
      </c>
      <c r="H97" s="12" t="s">
        <v>235</v>
      </c>
      <c r="I97" s="2" t="s">
        <v>149</v>
      </c>
      <c r="J97" s="1">
        <v>3.2952530000000002</v>
      </c>
      <c r="K97" s="5">
        <v>44012</v>
      </c>
      <c r="L97" s="2">
        <v>5</v>
      </c>
      <c r="M97" s="2">
        <v>264</v>
      </c>
      <c r="N97" s="2">
        <v>105.6</v>
      </c>
      <c r="O97" s="1">
        <v>47.225755684795551</v>
      </c>
      <c r="P97" s="2" t="s">
        <v>31</v>
      </c>
      <c r="Q97" s="2">
        <v>5</v>
      </c>
      <c r="R97" s="2">
        <v>100</v>
      </c>
      <c r="S97" s="2" t="s">
        <v>31</v>
      </c>
      <c r="T97" s="2">
        <v>5</v>
      </c>
      <c r="U97" s="2">
        <v>100</v>
      </c>
      <c r="V97" s="2">
        <v>206.29</v>
      </c>
      <c r="W97" s="1">
        <v>40.103085186013203</v>
      </c>
      <c r="X97" s="2" t="s">
        <v>31</v>
      </c>
      <c r="Y97" s="2">
        <v>5</v>
      </c>
      <c r="Z97" s="2">
        <v>100</v>
      </c>
      <c r="AA97" s="2" t="s">
        <v>31</v>
      </c>
      <c r="AB97" s="2">
        <v>5</v>
      </c>
      <c r="AC97" s="2">
        <v>100</v>
      </c>
      <c r="AD97" s="1">
        <v>28.7</v>
      </c>
      <c r="AE97" s="1">
        <v>7.34</v>
      </c>
      <c r="AF97" s="2">
        <v>71</v>
      </c>
      <c r="AG97" s="2" t="s">
        <v>31</v>
      </c>
      <c r="AH97" s="2">
        <v>0</v>
      </c>
      <c r="AI97" s="1">
        <v>0.629</v>
      </c>
      <c r="AJ97" s="1">
        <v>99.37</v>
      </c>
      <c r="AK97" t="s">
        <v>225</v>
      </c>
      <c r="AL97" s="2" t="s">
        <v>31</v>
      </c>
      <c r="AM97" s="2" t="s">
        <v>31</v>
      </c>
    </row>
    <row r="98" spans="1:39" x14ac:dyDescent="0.2">
      <c r="A98" s="2" t="s">
        <v>67</v>
      </c>
      <c r="B98" s="2" t="s">
        <v>138</v>
      </c>
      <c r="C98" s="2" t="s">
        <v>139</v>
      </c>
      <c r="D98" s="2" t="s">
        <v>126</v>
      </c>
      <c r="E98" s="2" t="s">
        <v>88</v>
      </c>
      <c r="F98" s="2" t="s">
        <v>227</v>
      </c>
      <c r="G98" s="12" t="s">
        <v>235</v>
      </c>
      <c r="H98" s="12" t="s">
        <v>235</v>
      </c>
      <c r="I98" s="2" t="s">
        <v>30</v>
      </c>
      <c r="J98" s="1">
        <v>4.4972770000000004</v>
      </c>
      <c r="K98" s="5">
        <v>43832</v>
      </c>
      <c r="L98" s="2">
        <v>8</v>
      </c>
      <c r="M98" s="2">
        <v>299</v>
      </c>
      <c r="N98" s="2">
        <v>19.381352416511096</v>
      </c>
      <c r="O98" s="1">
        <v>4.4294662984316719</v>
      </c>
      <c r="P98" s="2" t="s">
        <v>31</v>
      </c>
      <c r="Q98" s="2">
        <v>5</v>
      </c>
      <c r="R98" s="2">
        <v>62.5</v>
      </c>
      <c r="S98" s="2" t="s">
        <v>34</v>
      </c>
      <c r="T98" s="2">
        <v>0</v>
      </c>
      <c r="U98" s="2">
        <v>0</v>
      </c>
      <c r="V98" s="2">
        <v>25.34</v>
      </c>
      <c r="W98" s="1">
        <v>5.3639999999999999</v>
      </c>
      <c r="X98" s="2" t="s">
        <v>31</v>
      </c>
      <c r="Y98" s="2">
        <v>5</v>
      </c>
      <c r="Z98" s="2">
        <v>62.5</v>
      </c>
      <c r="AA98" s="2" t="s">
        <v>34</v>
      </c>
      <c r="AB98" s="2">
        <v>0</v>
      </c>
      <c r="AC98" s="2">
        <v>0</v>
      </c>
      <c r="AD98" s="1">
        <v>7.0102000000000002</v>
      </c>
      <c r="AE98" s="1">
        <v>1.26</v>
      </c>
      <c r="AF98" s="2">
        <v>86.4</v>
      </c>
      <c r="AG98" s="2" t="s">
        <v>31</v>
      </c>
      <c r="AH98" s="1">
        <v>0</v>
      </c>
      <c r="AI98" s="1">
        <v>5.3398058252427179</v>
      </c>
      <c r="AJ98" s="1">
        <v>94.660194174757279</v>
      </c>
      <c r="AK98" t="s">
        <v>224</v>
      </c>
      <c r="AL98" s="2" t="s">
        <v>224</v>
      </c>
      <c r="AM98" s="2" t="s">
        <v>224</v>
      </c>
    </row>
    <row r="99" spans="1:39" x14ac:dyDescent="0.2">
      <c r="A99" s="2" t="s">
        <v>67</v>
      </c>
      <c r="B99" s="2" t="s">
        <v>134</v>
      </c>
      <c r="C99" s="2" t="s">
        <v>135</v>
      </c>
      <c r="D99" s="2" t="s">
        <v>126</v>
      </c>
      <c r="E99" s="2" t="s">
        <v>88</v>
      </c>
      <c r="F99" s="2" t="s">
        <v>227</v>
      </c>
      <c r="G99" s="12" t="s">
        <v>235</v>
      </c>
      <c r="H99" s="12" t="s">
        <v>235</v>
      </c>
      <c r="I99" s="2" t="s">
        <v>30</v>
      </c>
      <c r="J99" s="1">
        <v>2.353348</v>
      </c>
      <c r="K99" s="5">
        <v>43852</v>
      </c>
      <c r="L99" s="2">
        <v>8</v>
      </c>
      <c r="M99" s="2">
        <v>54</v>
      </c>
      <c r="N99" s="2">
        <v>3.5003111387678909</v>
      </c>
      <c r="O99" s="1">
        <v>1.3815844298425237</v>
      </c>
      <c r="P99" s="2" t="s">
        <v>34</v>
      </c>
      <c r="Q99" s="2">
        <v>0</v>
      </c>
      <c r="R99" s="2">
        <v>0</v>
      </c>
      <c r="S99" s="2" t="s">
        <v>34</v>
      </c>
      <c r="T99" s="2">
        <v>0</v>
      </c>
      <c r="U99" s="2">
        <v>0</v>
      </c>
      <c r="V99" s="2">
        <v>5.85</v>
      </c>
      <c r="W99" s="1">
        <v>2.4049999999999998</v>
      </c>
      <c r="X99" s="2" t="s">
        <v>34</v>
      </c>
      <c r="Y99" s="2">
        <v>1</v>
      </c>
      <c r="Z99" s="2">
        <v>12.5</v>
      </c>
      <c r="AA99" s="2" t="s">
        <v>34</v>
      </c>
      <c r="AB99" s="2">
        <v>0</v>
      </c>
      <c r="AC99" s="2">
        <v>0</v>
      </c>
      <c r="AD99" s="1">
        <v>12.212999999999999</v>
      </c>
      <c r="AE99" s="1">
        <v>2.1320000000000001</v>
      </c>
      <c r="AF99" s="2">
        <v>59.4</v>
      </c>
      <c r="AG99" s="2" t="s">
        <v>31</v>
      </c>
      <c r="AH99" s="1">
        <v>0</v>
      </c>
      <c r="AI99" s="1">
        <v>3.7037037037037033</v>
      </c>
      <c r="AJ99" s="1">
        <v>96.296296296296291</v>
      </c>
      <c r="AK99" t="s">
        <v>224</v>
      </c>
      <c r="AL99" s="2" t="s">
        <v>224</v>
      </c>
      <c r="AM99" s="2" t="s">
        <v>224</v>
      </c>
    </row>
    <row r="100" spans="1:39" x14ac:dyDescent="0.2">
      <c r="A100" s="2" t="s">
        <v>67</v>
      </c>
      <c r="B100" s="2" t="s">
        <v>136</v>
      </c>
      <c r="C100" s="2" t="s">
        <v>137</v>
      </c>
      <c r="D100" s="2" t="s">
        <v>126</v>
      </c>
      <c r="E100" s="2" t="s">
        <v>88</v>
      </c>
      <c r="F100" s="2" t="s">
        <v>227</v>
      </c>
      <c r="G100" s="12" t="s">
        <v>235</v>
      </c>
      <c r="H100" s="12" t="s">
        <v>235</v>
      </c>
      <c r="I100" s="2" t="s">
        <v>30</v>
      </c>
      <c r="J100" s="1">
        <v>8.2916380000000007</v>
      </c>
      <c r="K100" s="5">
        <v>43852</v>
      </c>
      <c r="L100" s="2">
        <v>8</v>
      </c>
      <c r="M100" s="2">
        <v>151</v>
      </c>
      <c r="N100" s="2">
        <v>9.7879070732213247</v>
      </c>
      <c r="O100" s="1">
        <v>4.8481903919928326</v>
      </c>
      <c r="P100" s="2" t="s">
        <v>34</v>
      </c>
      <c r="Q100" s="2">
        <v>1</v>
      </c>
      <c r="R100" s="2">
        <v>12.5</v>
      </c>
      <c r="S100" s="2" t="s">
        <v>34</v>
      </c>
      <c r="T100" s="2">
        <v>0</v>
      </c>
      <c r="U100" s="2">
        <v>0</v>
      </c>
      <c r="V100" s="2">
        <v>12.62</v>
      </c>
      <c r="W100" s="1">
        <v>5.8245699666407624</v>
      </c>
      <c r="X100" s="2" t="s">
        <v>34</v>
      </c>
      <c r="Y100" s="2">
        <v>2</v>
      </c>
      <c r="Z100" s="2">
        <v>25</v>
      </c>
      <c r="AA100" s="2" t="s">
        <v>34</v>
      </c>
      <c r="AB100" s="2">
        <v>1</v>
      </c>
      <c r="AC100" s="2">
        <v>12.5</v>
      </c>
      <c r="AD100" s="1">
        <v>15.487</v>
      </c>
      <c r="AE100" s="1">
        <v>4.2290000000000001</v>
      </c>
      <c r="AF100" s="2">
        <v>46.4</v>
      </c>
      <c r="AG100" s="2" t="s">
        <v>31</v>
      </c>
      <c r="AH100" s="1">
        <v>0</v>
      </c>
      <c r="AI100" s="1">
        <v>10.989010989010989</v>
      </c>
      <c r="AJ100" s="1">
        <v>89.010989010989007</v>
      </c>
      <c r="AK100" t="s">
        <v>224</v>
      </c>
      <c r="AL100" s="2" t="s">
        <v>224</v>
      </c>
      <c r="AM100" s="2" t="s">
        <v>224</v>
      </c>
    </row>
    <row r="101" spans="1:39" x14ac:dyDescent="0.2">
      <c r="A101" s="2" t="s">
        <v>93</v>
      </c>
      <c r="B101" s="2" t="s">
        <v>131</v>
      </c>
      <c r="C101" s="2" t="s">
        <v>132</v>
      </c>
      <c r="D101" s="2" t="s">
        <v>126</v>
      </c>
      <c r="E101" s="2" t="s">
        <v>133</v>
      </c>
      <c r="F101" s="2" t="s">
        <v>227</v>
      </c>
      <c r="G101" s="12" t="s">
        <v>235</v>
      </c>
      <c r="H101" s="12" t="s">
        <v>235</v>
      </c>
      <c r="I101" s="2" t="s">
        <v>30</v>
      </c>
      <c r="J101" s="1">
        <v>0.66</v>
      </c>
      <c r="K101" s="5">
        <v>43852</v>
      </c>
      <c r="L101" s="2">
        <v>5</v>
      </c>
      <c r="M101" s="2">
        <v>12</v>
      </c>
      <c r="N101" s="2">
        <v>1.2445550715619167</v>
      </c>
      <c r="O101" s="1">
        <v>0.70699999999999996</v>
      </c>
      <c r="P101" s="2" t="s">
        <v>34</v>
      </c>
      <c r="Q101" s="2">
        <v>0</v>
      </c>
      <c r="R101" s="2">
        <v>0</v>
      </c>
      <c r="S101" s="2" t="s">
        <v>34</v>
      </c>
      <c r="T101" s="2">
        <v>0</v>
      </c>
      <c r="U101" s="2">
        <v>0</v>
      </c>
      <c r="V101" s="2">
        <v>2.54</v>
      </c>
      <c r="W101" s="1">
        <v>1.1080000000000001</v>
      </c>
      <c r="X101" s="2" t="s">
        <v>34</v>
      </c>
      <c r="Y101" s="2">
        <v>0</v>
      </c>
      <c r="Z101" s="2">
        <v>0</v>
      </c>
      <c r="AA101" s="2" t="s">
        <v>34</v>
      </c>
      <c r="AB101" s="2">
        <v>0</v>
      </c>
      <c r="AC101" s="2">
        <v>0</v>
      </c>
      <c r="AD101" s="1">
        <v>6.34</v>
      </c>
      <c r="AE101" s="1">
        <v>2.4300000000000002</v>
      </c>
      <c r="AF101" s="2">
        <v>42.4</v>
      </c>
      <c r="AG101" s="2" t="s">
        <v>31</v>
      </c>
      <c r="AH101" s="1">
        <v>0</v>
      </c>
      <c r="AI101" s="1">
        <v>6.666666666666667</v>
      </c>
      <c r="AJ101" s="1">
        <v>93.333333333333329</v>
      </c>
      <c r="AK101" t="s">
        <v>225</v>
      </c>
      <c r="AL101" s="2" t="s">
        <v>224</v>
      </c>
      <c r="AM101" s="2" t="s">
        <v>224</v>
      </c>
    </row>
    <row r="102" spans="1:39" x14ac:dyDescent="0.2">
      <c r="J102" s="1">
        <f>SUM(J3:J101)</f>
        <v>322.73910099999995</v>
      </c>
      <c r="K102" s="5"/>
      <c r="AD102" s="1"/>
      <c r="AE102" s="1"/>
    </row>
  </sheetData>
  <sortState xmlns:xlrd2="http://schemas.microsoft.com/office/spreadsheetml/2017/richdata2" ref="A2:AP101">
    <sortCondition ref="B2:B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Table 2</vt:lpstr>
    </vt:vector>
  </TitlesOfParts>
  <Company>NOAA Fisheries - HQ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Stephanie_Westby</dc:creator>
  <cp:lastModifiedBy>Justin SHAP</cp:lastModifiedBy>
  <dcterms:created xsi:type="dcterms:W3CDTF">2020-10-05T18:42:24Z</dcterms:created>
  <dcterms:modified xsi:type="dcterms:W3CDTF">2020-12-09T15:24:51Z</dcterms:modified>
</cp:coreProperties>
</file>