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88" documentId="8_{7B64C3CA-80C1-4F57-91AE-8B5AC6EF152B}" xr6:coauthVersionLast="47" xr6:coauthVersionMax="47" xr10:uidLastSave="{FA5D798E-AF91-4288-AE57-4269D6502BE2}"/>
  <bookViews>
    <workbookView xWindow="-120" yWindow="-120" windowWidth="29040" windowHeight="15720" xr2:uid="{00000000-000D-0000-FFFF-FFFF00000000}"/>
  </bookViews>
  <sheets>
    <sheet name="Calendar" sheetId="7" r:id="rId1"/>
  </sheets>
  <definedNames>
    <definedName name="_xlnm.Print_Area" localSheetId="0">Calendar!$C$4:$Y$30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C4" i="7" l="1"/>
  <c r="Y8" i="7" l="1"/>
  <c r="X8" i="7"/>
  <c r="W8" i="7"/>
  <c r="V8" i="7"/>
  <c r="U8" i="7"/>
  <c r="T8" i="7"/>
  <c r="S8" i="7"/>
  <c r="Q8" i="7"/>
  <c r="P8" i="7"/>
  <c r="O8" i="7"/>
  <c r="N8" i="7"/>
  <c r="M8" i="7"/>
  <c r="L8" i="7"/>
  <c r="K8" i="7"/>
  <c r="I20" i="7" l="1"/>
  <c r="H20" i="7"/>
  <c r="G20" i="7"/>
  <c r="F20" i="7"/>
  <c r="E20" i="7"/>
  <c r="D20" i="7"/>
  <c r="C20" i="7"/>
  <c r="Q20" i="7"/>
  <c r="P20" i="7"/>
  <c r="O20" i="7"/>
  <c r="N20" i="7"/>
  <c r="M20" i="7"/>
  <c r="L20" i="7"/>
  <c r="K20" i="7"/>
  <c r="Y20" i="7"/>
  <c r="X20" i="7"/>
  <c r="W20" i="7"/>
  <c r="V20" i="7"/>
  <c r="U20" i="7"/>
  <c r="T20" i="7"/>
  <c r="S20" i="7"/>
  <c r="H8" i="7"/>
  <c r="E8" i="7"/>
  <c r="I8" i="7"/>
  <c r="G8" i="7"/>
  <c r="F8" i="7"/>
  <c r="D8" i="7"/>
  <c r="C8" i="7"/>
  <c r="C7" i="7" l="1"/>
  <c r="C9" i="7" s="1"/>
  <c r="K7" i="7" l="1"/>
  <c r="D9" i="7"/>
  <c r="E9" i="7" s="1"/>
  <c r="F9" i="7" s="1"/>
  <c r="G9" i="7" s="1"/>
  <c r="H9" i="7" s="1"/>
  <c r="I9" i="7" s="1"/>
  <c r="C10" i="7" s="1"/>
  <c r="D10" i="7" s="1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l="1"/>
  <c r="D13" i="7" s="1"/>
  <c r="E13" i="7" s="1"/>
  <c r="F13" i="7" s="1"/>
  <c r="G13" i="7" s="1"/>
  <c r="H13" i="7" s="1"/>
  <c r="I13" i="7" s="1"/>
  <c r="K9" i="7"/>
  <c r="L9" i="7" s="1"/>
  <c r="M9" i="7" s="1"/>
  <c r="N9" i="7" s="1"/>
  <c r="O9" i="7" s="1"/>
  <c r="P9" i="7" s="1"/>
  <c r="Q9" i="7" s="1"/>
  <c r="S7" i="7"/>
  <c r="S9" i="7" s="1"/>
  <c r="T9" i="7" l="1"/>
  <c r="U9" i="7" s="1"/>
  <c r="V9" i="7" s="1"/>
  <c r="W9" i="7" s="1"/>
  <c r="X9" i="7" s="1"/>
  <c r="Y9" i="7" s="1"/>
  <c r="S10" i="7" s="1"/>
  <c r="T10" i="7" s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C19" i="7"/>
  <c r="K10" i="7"/>
  <c r="L10" i="7" s="1"/>
  <c r="M10" i="7" s="1"/>
  <c r="N10" i="7" s="1"/>
  <c r="O10" i="7" s="1"/>
  <c r="P10" i="7" s="1"/>
  <c r="Q10" i="7" s="1"/>
  <c r="K11" i="7" s="1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C21" i="7" l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C25" i="7" s="1"/>
  <c r="D25" i="7" s="1"/>
  <c r="E25" i="7" s="1"/>
  <c r="F25" i="7" s="1"/>
  <c r="G25" i="7" s="1"/>
  <c r="H25" i="7" s="1"/>
  <c r="I25" i="7" s="1"/>
  <c r="C26" i="7" s="1"/>
  <c r="D26" i="7" s="1"/>
  <c r="E26" i="7" s="1"/>
  <c r="F26" i="7" s="1"/>
  <c r="G26" i="7" s="1"/>
  <c r="H26" i="7" s="1"/>
  <c r="I26" i="7" s="1"/>
  <c r="K19" i="7"/>
  <c r="S19" i="7" l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S25" i="7" s="1"/>
  <c r="T25" i="7" s="1"/>
  <c r="U25" i="7" s="1"/>
  <c r="V25" i="7" s="1"/>
  <c r="W25" i="7" s="1"/>
  <c r="X25" i="7" s="1"/>
  <c r="Y25" i="7" s="1"/>
  <c r="S26" i="7" s="1"/>
  <c r="T26" i="7" s="1"/>
  <c r="U26" i="7" s="1"/>
  <c r="V26" i="7" s="1"/>
  <c r="W26" i="7" s="1"/>
  <c r="X26" i="7" s="1"/>
  <c r="Y26" i="7" s="1"/>
  <c r="K21" i="7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K25" i="7" s="1"/>
  <c r="L25" i="7" s="1"/>
  <c r="M25" i="7" s="1"/>
  <c r="N25" i="7" s="1"/>
  <c r="O25" i="7" s="1"/>
  <c r="P25" i="7" s="1"/>
  <c r="Q25" i="7" s="1"/>
  <c r="K26" i="7" s="1"/>
  <c r="L26" i="7" s="1"/>
  <c r="M26" i="7" s="1"/>
  <c r="N26" i="7" s="1"/>
  <c r="O26" i="7" s="1"/>
  <c r="P26" i="7" s="1"/>
  <c r="Q2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tc={A8ABD32A-15A6-4850-A17A-FCD24D629FAB}</author>
    <author>tc={8808EE18-1A4F-4993-8A2C-01029C216D57}</author>
  </authors>
  <commentList>
    <comment ref="O9" authorId="0" shapeId="0" xr:uid="{A8ABD32A-15A6-4850-A17A-FCD24D629F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FOD also meeting</t>
      </text>
    </comment>
    <comment ref="T11" authorId="1" shapeId="0" xr:uid="{8808EE18-1A4F-4993-8A2C-01029C216D57}">
      <text>
        <t>[Threaded comment]
Your version of Excel allows you to read this threaded comment; however, any edits to it will get removed if the file is opened in a newer version of Excel. Learn more: https://go.microsoft.com/fwlink/?linkid=870924
Comment:
    FOD meeting also</t>
      </text>
    </comment>
  </commentList>
</comments>
</file>

<file path=xl/sharedStrings.xml><?xml version="1.0" encoding="utf-8"?>
<sst xmlns="http://schemas.openxmlformats.org/spreadsheetml/2006/main" count="49" uniqueCount="48">
  <si>
    <t xml:space="preserve">Year </t>
  </si>
  <si>
    <t xml:space="preserve">Month </t>
  </si>
  <si>
    <t xml:space="preserve">Start Day </t>
  </si>
  <si>
    <t>1:Sun, 2:Mon …</t>
  </si>
  <si>
    <t>Year-at-a-glance</t>
  </si>
  <si>
    <t>Meetings</t>
  </si>
  <si>
    <t>Material Post Date (subject to additional updates)</t>
  </si>
  <si>
    <t>PSC</t>
  </si>
  <si>
    <t xml:space="preserve">Two weeks in advance. </t>
  </si>
  <si>
    <t>Management Board</t>
  </si>
  <si>
    <t xml:space="preserve">One week in advance except for June 11. </t>
  </si>
  <si>
    <t>[Sig] Implementation Team</t>
  </si>
  <si>
    <t>Depends on meeting frequency, but members will have shared, live access to materials.</t>
  </si>
  <si>
    <t>Federal Office Directors</t>
  </si>
  <si>
    <t>Showing these meetings to conceptualize internal feedback needs.</t>
  </si>
  <si>
    <t>Federal Holiday</t>
  </si>
  <si>
    <t>January: Writing process begins. MB opportunity for feedback on internal engagement. PSC briefing of plan. Less need for frequent meetings.</t>
  </si>
  <si>
    <t>February: Writing continues. Still no major need to meet frequently. MB anticipated to be a brief of progress (writing and engagement) and focused on Mgmt Strats template.</t>
  </si>
  <si>
    <t>March: From end of February, more frequent meetings to prepare for draft delivery to PSC. Scheduled meetings to account for internal coordination requirements, prior to Signatory deliberation.</t>
  </si>
  <si>
    <t>Pause Revision</t>
  </si>
  <si>
    <t>Meeting Date</t>
  </si>
  <si>
    <t>Explanation</t>
  </si>
  <si>
    <t>February 2</t>
  </si>
  <si>
    <t>February 5</t>
  </si>
  <si>
    <t>Only 48h for internal coordination. Early in drafting process. Meeting focus will be on reporting out key concepts of revisions and engagement.</t>
  </si>
  <si>
    <t>February 20</t>
  </si>
  <si>
    <t>February 26</t>
  </si>
  <si>
    <t>72h window for internal coordination. Meeting focus will be to identify critical revisioins to address in March as part of the initial draft to the PSC.</t>
  </si>
  <si>
    <t>March 16</t>
  </si>
  <si>
    <t>March 19</t>
  </si>
  <si>
    <t>48h window, given need to incorporate MB feedback. Meeting focus will be on resolving / framing of critical issues before sharing draft with PSC on 3/24.</t>
  </si>
  <si>
    <t>N.A.</t>
  </si>
  <si>
    <t>April 9</t>
  </si>
  <si>
    <t>~2-week window for internal coordination from March 24-April 7th. Each partner compiles a list of remaining issues. Scope out necessary revisions on April 9th.</t>
  </si>
  <si>
    <t>April 27</t>
  </si>
  <si>
    <t>May 4</t>
  </si>
  <si>
    <t xml:space="preserve">72h window (not considering Friday) for internal coordination. Meeting focus will be on sharing options to resolve issues. </t>
  </si>
  <si>
    <t>May 18</t>
  </si>
  <si>
    <t>May 26</t>
  </si>
  <si>
    <t>72h window (not considering Friday) for internal coordination. Meeting focus will be on confirming draft for MB consensus. Identify issues for review on June 8th.</t>
  </si>
  <si>
    <t>May 28</t>
  </si>
  <si>
    <t>June 8</t>
  </si>
  <si>
    <t xml:space="preserve">Over a week window given requirement to post final draft for June MB. June 8th meeting focus on resolving final issues for June MB consensus. </t>
  </si>
  <si>
    <t>June 25</t>
  </si>
  <si>
    <t>Prepare for PSC meeting.</t>
  </si>
  <si>
    <t>May: More frequent meetings to prepare for June MB, although best to be aligned with any changes in April. May MB a recap of revisions and feedback opportunity. Final revisions made at the end of May.</t>
  </si>
  <si>
    <t>June: Meeting on 9th to situate for consensus process. Final touches after June MB to deliver materials to PSC. Possible meeting on 25th for a pre-PSC briefing, but may not be necessary.</t>
  </si>
  <si>
    <t>April: Address revisions (anticipate a lot of individual and small group coordination). 4/9 MB will be transitioned to 4/16. Implementation Team meet on 4/9 to debrief from PSC and prepare for revisions and MB meeting.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</si>
</sst>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7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b/>
      <sz val="26"/>
      <color theme="8"/>
      <name val="Seaford"/>
      <scheme val="major"/>
    </font>
    <font>
      <sz val="26"/>
      <color theme="8"/>
      <name val="Seaford"/>
      <scheme val="major"/>
    </font>
    <font>
      <sz val="9.5"/>
      <color rgb="FF000000"/>
      <name val="Seaford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3" fillId="2" borderId="0" xfId="0" applyFont="1" applyFill="1"/>
    <xf numFmtId="0" fontId="13" fillId="0" borderId="0" xfId="0" applyFont="1"/>
    <xf numFmtId="164" fontId="3" fillId="5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3" fillId="6" borderId="2" xfId="0" applyFont="1" applyFill="1" applyBorder="1"/>
    <xf numFmtId="0" fontId="3" fillId="7" borderId="2" xfId="0" applyFont="1" applyFill="1" applyBorder="1"/>
    <xf numFmtId="164" fontId="3" fillId="7" borderId="4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8" borderId="0" xfId="0" applyFont="1" applyFill="1"/>
    <xf numFmtId="164" fontId="3" fillId="4" borderId="0" xfId="0" applyNumberFormat="1" applyFont="1" applyFill="1" applyBorder="1" applyAlignment="1">
      <alignment horizontal="center" vertical="center"/>
    </xf>
    <xf numFmtId="164" fontId="3" fillId="9" borderId="5" xfId="0" applyNumberFormat="1" applyFont="1" applyFill="1" applyBorder="1" applyAlignment="1">
      <alignment horizontal="center" vertical="center"/>
    </xf>
    <xf numFmtId="164" fontId="3" fillId="9" borderId="0" xfId="0" applyNumberFormat="1" applyFont="1" applyFill="1" applyAlignment="1">
      <alignment horizontal="center" vertical="center"/>
    </xf>
    <xf numFmtId="0" fontId="3" fillId="9" borderId="2" xfId="0" applyFont="1" applyFill="1" applyBorder="1"/>
    <xf numFmtId="164" fontId="3" fillId="10" borderId="3" xfId="0" applyNumberFormat="1" applyFont="1" applyFill="1" applyBorder="1" applyAlignment="1">
      <alignment horizontal="center" vertical="center"/>
    </xf>
    <xf numFmtId="0" fontId="3" fillId="11" borderId="2" xfId="0" applyFont="1" applyFill="1" applyBorder="1"/>
    <xf numFmtId="0" fontId="3" fillId="4" borderId="0" xfId="0" applyFont="1" applyFill="1" applyAlignment="1">
      <alignment vertical="center"/>
    </xf>
    <xf numFmtId="164" fontId="3" fillId="11" borderId="0" xfId="0" applyNumberFormat="1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8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10" borderId="0" xfId="0" applyNumberFormat="1" applyFont="1" applyFill="1" applyBorder="1" applyAlignment="1">
      <alignment horizontal="center" vertical="center"/>
    </xf>
    <xf numFmtId="164" fontId="3" fillId="9" borderId="0" xfId="0" applyNumberFormat="1" applyFont="1" applyFill="1" applyBorder="1" applyAlignment="1">
      <alignment horizontal="center" vertical="center"/>
    </xf>
    <xf numFmtId="164" fontId="3" fillId="11" borderId="0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12" borderId="0" xfId="0" applyNumberFormat="1" applyFont="1" applyFill="1" applyBorder="1" applyAlignment="1">
      <alignment horizontal="center" vertic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3" fillId="13" borderId="0" xfId="0" applyNumberFormat="1" applyFont="1" applyFill="1" applyBorder="1" applyAlignment="1">
      <alignment horizontal="center" vertical="center"/>
    </xf>
    <xf numFmtId="0" fontId="3" fillId="14" borderId="0" xfId="0" applyFont="1" applyFill="1"/>
    <xf numFmtId="0" fontId="4" fillId="4" borderId="0" xfId="0" applyFont="1" applyFill="1" applyAlignment="1">
      <alignment vertical="center"/>
    </xf>
    <xf numFmtId="164" fontId="3" fillId="13" borderId="0" xfId="0" applyNumberFormat="1" applyFont="1" applyFill="1" applyAlignment="1">
      <alignment horizontal="center" vertical="center"/>
    </xf>
    <xf numFmtId="0" fontId="3" fillId="0" borderId="2" xfId="0" applyFont="1" applyBorder="1" applyAlignment="1"/>
    <xf numFmtId="0" fontId="3" fillId="13" borderId="0" xfId="0" applyFont="1" applyFill="1" applyAlignment="1">
      <alignment horizontal="left"/>
    </xf>
    <xf numFmtId="0" fontId="3" fillId="13" borderId="0" xfId="0" applyFont="1" applyFill="1"/>
    <xf numFmtId="164" fontId="3" fillId="0" borderId="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65" fontId="11" fillId="3" borderId="6" xfId="0" applyNumberFormat="1" applyFont="1" applyFill="1" applyBorder="1" applyAlignment="1">
      <alignment horizontal="center" vertical="center"/>
    </xf>
    <xf numFmtId="165" fontId="11" fillId="3" borderId="7" xfId="0" applyNumberFormat="1" applyFont="1" applyFill="1" applyBorder="1" applyAlignment="1">
      <alignment horizontal="center" vertical="center"/>
    </xf>
    <xf numFmtId="165" fontId="11" fillId="3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164" fontId="3" fillId="0" borderId="6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left" vertical="top" wrapText="1"/>
    </xf>
    <xf numFmtId="164" fontId="3" fillId="0" borderId="13" xfId="0" applyNumberFormat="1" applyFont="1" applyBorder="1" applyAlignment="1">
      <alignment horizontal="left" vertical="top" wrapText="1"/>
    </xf>
    <xf numFmtId="164" fontId="16" fillId="0" borderId="6" xfId="0" applyNumberFormat="1" applyFont="1" applyBorder="1" applyAlignment="1">
      <alignment horizontal="left" vertical="top" wrapText="1"/>
    </xf>
    <xf numFmtId="165" fontId="11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25D6293A-F8EE-4AAB-B657-FF55B3BA5C6A}"/>
  </cellStyles>
  <dxfs count="7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12-16T15:24:24.99" personId="{00000000-0000-0000-0000-000000000000}" id="{A8ABD32A-15A6-4850-A17A-FCD24D629FAB}">
    <text>FOD also meeting</text>
  </threadedComment>
  <threadedComment ref="T11" dT="2026-01-09T19:15:43.69" personId="{00000000-0000-0000-0000-000000000000}" id="{8808EE18-1A4F-4993-8A2C-01029C216D57}">
    <text>FOD meeting also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1"/>
  <sheetViews>
    <sheetView showGridLines="0" tabSelected="1" topLeftCell="A3" zoomScaleNormal="100" zoomScaleSheetLayoutView="50" workbookViewId="0">
      <selection activeCell="AB27" sqref="AB27"/>
    </sheetView>
  </sheetViews>
  <sheetFormatPr defaultColWidth="9.140625" defaultRowHeight="12.75" x14ac:dyDescent="0.2"/>
  <cols>
    <col min="1" max="1" width="3.85546875" style="6" customWidth="1"/>
    <col min="2" max="2" width="3.42578125" style="6" customWidth="1"/>
    <col min="3" max="25" width="4.140625" style="6" customWidth="1"/>
    <col min="26" max="26" width="3.42578125" style="6" customWidth="1"/>
    <col min="27" max="27" width="3.85546875" style="6" customWidth="1"/>
    <col min="28" max="28" width="24" style="6" customWidth="1"/>
    <col min="29" max="29" width="15" style="6" customWidth="1"/>
    <col min="30" max="30" width="135.28515625" style="6" customWidth="1"/>
    <col min="31" max="16384" width="9.140625" style="6"/>
  </cols>
  <sheetData>
    <row r="1" spans="1:35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35" ht="16.5" customHeight="1" x14ac:dyDescent="0.2">
      <c r="A2" s="7"/>
      <c r="B2" s="9"/>
      <c r="C2" s="9"/>
      <c r="D2" s="10" t="s">
        <v>0</v>
      </c>
      <c r="E2" s="63">
        <f ca="1">IF(MONTH(TODAY())=12,YEAR(TODAY())+1,YEAR(TODAY()))</f>
        <v>2026</v>
      </c>
      <c r="F2" s="63"/>
      <c r="G2" s="63"/>
      <c r="H2" s="9"/>
      <c r="I2" s="9"/>
      <c r="J2" s="10" t="s">
        <v>1</v>
      </c>
      <c r="K2" s="63">
        <v>1</v>
      </c>
      <c r="L2" s="63"/>
      <c r="M2" s="9"/>
      <c r="N2" s="9"/>
      <c r="O2" s="10" t="s">
        <v>2</v>
      </c>
      <c r="P2" s="63">
        <v>1</v>
      </c>
      <c r="Q2" s="63"/>
      <c r="R2" s="11" t="s">
        <v>3</v>
      </c>
      <c r="S2" s="9"/>
      <c r="T2" s="9"/>
      <c r="U2" s="9"/>
      <c r="V2" s="9"/>
      <c r="W2" s="9"/>
      <c r="X2" s="9"/>
      <c r="Y2" s="12"/>
      <c r="Z2" s="9"/>
      <c r="AA2" s="8"/>
    </row>
    <row r="3" spans="1:3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35" s="21" customFormat="1" ht="13.9" customHeight="1" x14ac:dyDescent="0.2">
      <c r="A4" s="20"/>
      <c r="C4" s="68">
        <f ca="1">E2</f>
        <v>2026</v>
      </c>
      <c r="D4" s="68"/>
      <c r="E4" s="68"/>
      <c r="F4" s="68"/>
      <c r="G4" s="68"/>
      <c r="H4" s="68"/>
      <c r="I4" s="68"/>
      <c r="J4" s="67" t="s">
        <v>4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AA4" s="20"/>
    </row>
    <row r="5" spans="1:35" ht="19.149999999999999" customHeight="1" x14ac:dyDescent="0.2">
      <c r="A5" s="7"/>
      <c r="C5" s="68"/>
      <c r="D5" s="68"/>
      <c r="E5" s="68"/>
      <c r="F5" s="68"/>
      <c r="G5" s="68"/>
      <c r="H5" s="68"/>
      <c r="I5" s="68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AA5" s="7"/>
    </row>
    <row r="6" spans="1:35" x14ac:dyDescent="0.2">
      <c r="A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A6" s="7"/>
    </row>
    <row r="7" spans="1:35" s="16" customFormat="1" ht="20.25" x14ac:dyDescent="0.3">
      <c r="A7" s="13"/>
      <c r="B7" s="14"/>
      <c r="C7" s="64">
        <f ca="1">DATE(E2,K2,1)</f>
        <v>46023</v>
      </c>
      <c r="D7" s="65"/>
      <c r="E7" s="65"/>
      <c r="F7" s="65"/>
      <c r="G7" s="65"/>
      <c r="H7" s="65"/>
      <c r="I7" s="66"/>
      <c r="J7" s="15"/>
      <c r="K7" s="64">
        <f ca="1">DATE(YEAR(C7+42),MONTH(C7+42),1)</f>
        <v>46054</v>
      </c>
      <c r="L7" s="65"/>
      <c r="M7" s="65"/>
      <c r="N7" s="65"/>
      <c r="O7" s="65"/>
      <c r="P7" s="65"/>
      <c r="Q7" s="66"/>
      <c r="R7" s="15"/>
      <c r="S7" s="79">
        <f ca="1">DATE(YEAR(K7+42),MONTH(K7+42),1)</f>
        <v>46082</v>
      </c>
      <c r="T7" s="79"/>
      <c r="U7" s="79"/>
      <c r="V7" s="79"/>
      <c r="W7" s="79"/>
      <c r="X7" s="79"/>
      <c r="Y7" s="79"/>
      <c r="AA7" s="13"/>
      <c r="AB7" s="16" t="s">
        <v>5</v>
      </c>
      <c r="AC7" s="16" t="s">
        <v>6</v>
      </c>
    </row>
    <row r="8" spans="1:35" s="5" customFormat="1" ht="18.75" x14ac:dyDescent="0.3">
      <c r="A8" s="17"/>
      <c r="B8" s="16"/>
      <c r="C8" s="38" t="str">
        <f>CHOOSE(1+MOD($P$2+1-2,7),"S","M","T","W","T","F","S")</f>
        <v>S</v>
      </c>
      <c r="D8" s="39" t="str">
        <f>CHOOSE(1+MOD($P$2+2-2,7),"S","M","T","W","T","F","S")</f>
        <v>M</v>
      </c>
      <c r="E8" s="39" t="str">
        <f>CHOOSE(1+MOD($P$2+3-2,7),"S","M","T","W","T","F","S")</f>
        <v>T</v>
      </c>
      <c r="F8" s="39" t="str">
        <f>CHOOSE(1+MOD($P$2+4-2,7),"S","M","T","W","T","F","S")</f>
        <v>W</v>
      </c>
      <c r="G8" s="39" t="str">
        <f>CHOOSE(1+MOD($P$2+5-2,7),"S","M","T","W","T","F","S")</f>
        <v>T</v>
      </c>
      <c r="H8" s="39" t="str">
        <f>CHOOSE(1+MOD($P$2+6-2,7),"S","M","T","W","T","F","S")</f>
        <v>F</v>
      </c>
      <c r="I8" s="40" t="str">
        <f>CHOOSE(1+MOD($P$2+7-2,7),"S","M","T","W","T","F","S")</f>
        <v>S</v>
      </c>
      <c r="K8" s="38" t="str">
        <f>CHOOSE(1+MOD($P$2+1-2,7),"S","M","T","W","T","F","S")</f>
        <v>S</v>
      </c>
      <c r="L8" s="39" t="str">
        <f>CHOOSE(1+MOD($P$2+2-2,7),"S","M","T","W","T","F","S")</f>
        <v>M</v>
      </c>
      <c r="M8" s="39" t="str">
        <f>CHOOSE(1+MOD($P$2+3-2,7),"S","M","T","W","T","F","S")</f>
        <v>T</v>
      </c>
      <c r="N8" s="39" t="str">
        <f>CHOOSE(1+MOD($P$2+4-2,7),"S","M","T","W","T","F","S")</f>
        <v>W</v>
      </c>
      <c r="O8" s="39" t="str">
        <f>CHOOSE(1+MOD($P$2+5-2,7),"S","M","T","W","T","F","S")</f>
        <v>T</v>
      </c>
      <c r="P8" s="39" t="str">
        <f>CHOOSE(1+MOD($P$2+6-2,7),"S","M","T","W","T","F","S")</f>
        <v>F</v>
      </c>
      <c r="Q8" s="40" t="str">
        <f>CHOOSE(1+MOD($P$2+7-2,7),"S","M","T","W","T","F","S")</f>
        <v>S</v>
      </c>
      <c r="S8" s="1" t="str">
        <f>CHOOSE(1+MOD($P$2+1-2,7),"S","M","T","W","T","F","S")</f>
        <v>S</v>
      </c>
      <c r="T8" s="1" t="str">
        <f>CHOOSE(1+MOD($P$2+2-2,7),"S","M","T","W","T","F","S")</f>
        <v>M</v>
      </c>
      <c r="U8" s="1" t="str">
        <f>CHOOSE(1+MOD($P$2+3-2,7),"S","M","T","W","T","F","S")</f>
        <v>T</v>
      </c>
      <c r="V8" s="1" t="str">
        <f>CHOOSE(1+MOD($P$2+4-2,7),"S","M","T","W","T","F","S")</f>
        <v>W</v>
      </c>
      <c r="W8" s="1" t="str">
        <f>CHOOSE(1+MOD($P$2+5-2,7),"S","M","T","W","T","F","S")</f>
        <v>T</v>
      </c>
      <c r="X8" s="1" t="str">
        <f>CHOOSE(1+MOD($P$2+6-2,7),"S","M","T","W","T","F","S")</f>
        <v>F</v>
      </c>
      <c r="Y8" s="1" t="str">
        <f>CHOOSE(1+MOD($P$2+7-2,7),"S","M","T","W","T","F","S")</f>
        <v>S</v>
      </c>
      <c r="AA8" s="17"/>
      <c r="AB8" s="24" t="s">
        <v>7</v>
      </c>
      <c r="AC8" s="36" t="s">
        <v>8</v>
      </c>
      <c r="AD8" s="57"/>
      <c r="AE8" s="57"/>
      <c r="AF8" s="57"/>
      <c r="AG8" s="57"/>
      <c r="AH8" s="57"/>
      <c r="AI8" s="57"/>
    </row>
    <row r="9" spans="1:35" ht="18.75" customHeight="1" x14ac:dyDescent="0.2">
      <c r="A9" s="7"/>
      <c r="C9" s="41" t="str">
        <f ca="1">IF(WEEKDAY(C7,1)=MOD($P$2-1,7)+1,C7,"")</f>
        <v/>
      </c>
      <c r="D9" s="42" t="str">
        <f ca="1">IF(C9="",IF(WEEKDAY(C7,1)=MOD($P$2,7)+1,C7,""),C9+1)</f>
        <v/>
      </c>
      <c r="E9" s="42" t="str">
        <f ca="1">IF(D9="",IF(WEEKDAY(C7,1)=MOD($P$2+1,7)+1,C7,""),D9+1)</f>
        <v/>
      </c>
      <c r="F9" s="42" t="str">
        <f ca="1">IF(E9="",IF(WEEKDAY(C7,1)=MOD($P$2+2,7)+1,C7,""),E9+1)</f>
        <v/>
      </c>
      <c r="G9" s="44">
        <f ca="1">IF(F9="",IF(WEEKDAY(C7,1)=MOD($P$2+3,7)+1,C7,""),F9+1)</f>
        <v>46023</v>
      </c>
      <c r="H9" s="42">
        <f ca="1">IF(G9="",IF(WEEKDAY(C7,1)=MOD($P$2+4,7)+1,C7,""),G9+1)</f>
        <v>46024</v>
      </c>
      <c r="I9" s="43">
        <f ca="1">IF(H9="",IF(WEEKDAY(C7,1)=MOD($P$2+5,7)+1,C7,""),H9+1)</f>
        <v>46025</v>
      </c>
      <c r="J9" s="2"/>
      <c r="K9" s="41">
        <f ca="1">IF(WEEKDAY(K7,1)=MOD($P$2-1,7)+1,K7,"")</f>
        <v>46054</v>
      </c>
      <c r="L9" s="55">
        <f ca="1">IF(K9="",IF(WEEKDAY(K7,1)=MOD($P$2,7)+1,K7,""),K9+1)</f>
        <v>46055</v>
      </c>
      <c r="M9" s="42">
        <f ca="1">IF(L9="",IF(WEEKDAY(K7,1)=MOD($P$2+1,7)+1,K7,""),L9+1)</f>
        <v>46056</v>
      </c>
      <c r="N9" s="42">
        <f ca="1">IF(M9="",IF(WEEKDAY(K7,1)=MOD($P$2+2,7)+1,K7,""),M9+1)</f>
        <v>46057</v>
      </c>
      <c r="O9" s="48">
        <f ca="1">IF(N9="",IF(WEEKDAY(K7,1)=MOD($P$2+3,7)+1,K7,""),N9+1)</f>
        <v>46058</v>
      </c>
      <c r="P9" s="42">
        <f ca="1">IF(O9="",IF(WEEKDAY(K7,1)=MOD($P$2+4,7)+1,K7,""),O9+1)</f>
        <v>46059</v>
      </c>
      <c r="Q9" s="43">
        <f ca="1">IF(P9="",IF(WEEKDAY(K7,1)=MOD($P$2+5,7)+1,K7,""),P9+1)</f>
        <v>46060</v>
      </c>
      <c r="R9" s="2"/>
      <c r="S9" s="3">
        <f ca="1">IF(WEEKDAY(S7,1)=MOD($P$2-1,7)+1,S7,"")</f>
        <v>46082</v>
      </c>
      <c r="T9" s="28">
        <f ca="1">IF(S9="",IF(WEEKDAY(S7,1)=MOD($P$2,7)+1,S7,""),S9+1)</f>
        <v>46083</v>
      </c>
      <c r="U9" s="3">
        <f ca="1">IF(T9="",IF(WEEKDAY(S7,1)=MOD($P$2+1,7)+1,S7,""),T9+1)</f>
        <v>46084</v>
      </c>
      <c r="V9" s="42">
        <f ca="1">IF(U9="",IF(WEEKDAY(S7,1)=MOD($P$2+2,7)+1,S7,""),U9+1)</f>
        <v>46085</v>
      </c>
      <c r="W9" s="50">
        <f ca="1">IF(V9="",IF(WEEKDAY(S7,1)=MOD($P$2+3,7)+1,S7,""),V9+1)</f>
        <v>46086</v>
      </c>
      <c r="X9" s="42">
        <f ca="1">IF(W9="",IF(WEEKDAY(S7,1)=MOD($P$2+4,7)+1,S7,""),W9+1)</f>
        <v>46087</v>
      </c>
      <c r="Y9" s="3">
        <f ca="1">IF(X9="",IF(WEEKDAY(S7,1)=MOD($P$2+5,7)+1,S7,""),X9+1)</f>
        <v>46088</v>
      </c>
      <c r="AA9" s="7"/>
      <c r="AB9" s="33" t="s">
        <v>9</v>
      </c>
      <c r="AC9" s="56" t="s">
        <v>10</v>
      </c>
      <c r="AD9" s="56"/>
      <c r="AE9" s="56"/>
      <c r="AF9" s="56"/>
      <c r="AG9" s="56"/>
      <c r="AH9" s="56"/>
      <c r="AI9" s="56"/>
    </row>
    <row r="10" spans="1:35" ht="18.75" customHeight="1" x14ac:dyDescent="0.2">
      <c r="A10" s="7"/>
      <c r="C10" s="41">
        <f ca="1">IF(I9="","",IF(MONTH(I9+1)&lt;&gt;MONTH(I9),"",I9+1))</f>
        <v>46026</v>
      </c>
      <c r="D10" s="42">
        <f ca="1">IF(C10="","",IF(MONTH(C10+1)&lt;&gt;MONTH(C10),"",C10+1))</f>
        <v>46027</v>
      </c>
      <c r="E10" s="42">
        <f t="shared" ref="E10:I13" ca="1" si="0">IF(D10="","",IF(MONTH(D10+1)&lt;&gt;MONTH(D10),"",D10+1))</f>
        <v>46028</v>
      </c>
      <c r="F10" s="48">
        <f t="shared" ca="1" si="0"/>
        <v>46029</v>
      </c>
      <c r="G10" s="50">
        <f t="shared" ca="1" si="0"/>
        <v>46030</v>
      </c>
      <c r="H10" s="42">
        <f t="shared" ca="1" si="0"/>
        <v>46031</v>
      </c>
      <c r="I10" s="43">
        <f t="shared" ca="1" si="0"/>
        <v>46032</v>
      </c>
      <c r="J10" s="2"/>
      <c r="K10" s="41">
        <f ca="1">IF(Q9="","",IF(MONTH(Q9+1)&lt;&gt;MONTH(Q9),"",Q9+1))</f>
        <v>46061</v>
      </c>
      <c r="L10" s="42">
        <f ca="1">IF(K10="","",IF(MONTH(K10+1)&lt;&gt;MONTH(K10),"",K10+1))</f>
        <v>46062</v>
      </c>
      <c r="M10" s="42">
        <f t="shared" ref="M10:M13" ca="1" si="1">IF(L10="","",IF(MONTH(L10+1)&lt;&gt;MONTH(L10),"",L10+1))</f>
        <v>46063</v>
      </c>
      <c r="N10" s="42">
        <f t="shared" ref="N10:N13" ca="1" si="2">IF(M10="","",IF(MONTH(M10+1)&lt;&gt;MONTH(M10),"",M10+1))</f>
        <v>46064</v>
      </c>
      <c r="O10" s="47">
        <f t="shared" ref="O10:O13" ca="1" si="3">IF(N10="","",IF(MONTH(N10+1)&lt;&gt;MONTH(N10),"",N10+1))</f>
        <v>46065</v>
      </c>
      <c r="P10" s="42">
        <f t="shared" ref="P10:P13" ca="1" si="4">IF(O10="","",IF(MONTH(O10+1)&lt;&gt;MONTH(O10),"",O10+1))</f>
        <v>46066</v>
      </c>
      <c r="Q10" s="43">
        <f t="shared" ref="Q10:Q13" ca="1" si="5">IF(P10="","",IF(MONTH(P10+1)&lt;&gt;MONTH(P10),"",P10+1))</f>
        <v>46067</v>
      </c>
      <c r="R10" s="2"/>
      <c r="S10" s="3">
        <f ca="1">IF(Y9="","",IF(MONTH(Y9+1)&lt;&gt;MONTH(Y9),"",Y9+1))</f>
        <v>46089</v>
      </c>
      <c r="T10" s="3">
        <f ca="1">IF(S10="","",IF(MONTH(S10+1)&lt;&gt;MONTH(S10),"",S10+1))</f>
        <v>46090</v>
      </c>
      <c r="U10" s="3">
        <f t="shared" ref="U10:U13" ca="1" si="6">IF(T10="","",IF(MONTH(T10+1)&lt;&gt;MONTH(T10),"",T10+1))</f>
        <v>46091</v>
      </c>
      <c r="V10" s="42">
        <f t="shared" ref="V10:V13" ca="1" si="7">IF(U10="","",IF(MONTH(U10+1)&lt;&gt;MONTH(U10),"",U10+1))</f>
        <v>46092</v>
      </c>
      <c r="W10" s="47">
        <f t="shared" ref="W10:W13" ca="1" si="8">IF(V10="","",IF(MONTH(V10+1)&lt;&gt;MONTH(V10),"",V10+1))</f>
        <v>46093</v>
      </c>
      <c r="X10" s="42">
        <f t="shared" ref="X10:X13" ca="1" si="9">IF(W10="","",IF(MONTH(W10+1)&lt;&gt;MONTH(W10),"",W10+1))</f>
        <v>46094</v>
      </c>
      <c r="Y10" s="3">
        <f t="shared" ref="Y10:Y13" ca="1" si="10">IF(X10="","",IF(MONTH(X10+1)&lt;&gt;MONTH(X10),"",X10+1))</f>
        <v>46095</v>
      </c>
      <c r="AA10" s="7"/>
      <c r="AB10" s="35" t="s">
        <v>11</v>
      </c>
      <c r="AC10" s="60" t="s">
        <v>12</v>
      </c>
      <c r="AD10" s="61"/>
    </row>
    <row r="11" spans="1:35" ht="18.75" customHeight="1" x14ac:dyDescent="0.2">
      <c r="A11" s="7"/>
      <c r="C11" s="41">
        <f ca="1">IF(I10="","",IF(MONTH(I10+1)&lt;&gt;MONTH(I10),"",I10+1))</f>
        <v>46033</v>
      </c>
      <c r="D11" s="42">
        <f ca="1">IF(C11="","",IF(MONTH(C11+1)&lt;&gt;MONTH(C11),"",C11+1))</f>
        <v>46034</v>
      </c>
      <c r="E11" s="42">
        <f t="shared" ca="1" si="0"/>
        <v>46035</v>
      </c>
      <c r="F11" s="42">
        <f t="shared" ca="1" si="0"/>
        <v>46036</v>
      </c>
      <c r="G11" s="47">
        <f t="shared" ca="1" si="0"/>
        <v>46037</v>
      </c>
      <c r="H11" s="42">
        <f t="shared" ca="1" si="0"/>
        <v>46038</v>
      </c>
      <c r="I11" s="43">
        <f t="shared" ca="1" si="0"/>
        <v>46039</v>
      </c>
      <c r="J11" s="2"/>
      <c r="K11" s="41">
        <f ca="1">IF(Q10="","",IF(MONTH(Q10+1)&lt;&gt;MONTH(Q10),"",Q10+1))</f>
        <v>46068</v>
      </c>
      <c r="L11" s="44">
        <f ca="1">IF(K11="","",IF(MONTH(K11+1)&lt;&gt;MONTH(K11),"",K11+1))</f>
        <v>46069</v>
      </c>
      <c r="M11" s="42">
        <f t="shared" ca="1" si="1"/>
        <v>46070</v>
      </c>
      <c r="N11" s="42">
        <f t="shared" ca="1" si="2"/>
        <v>46071</v>
      </c>
      <c r="O11" s="45">
        <f t="shared" ca="1" si="3"/>
        <v>46072</v>
      </c>
      <c r="P11" s="55">
        <f t="shared" ca="1" si="4"/>
        <v>46073</v>
      </c>
      <c r="Q11" s="43">
        <f t="shared" ca="1" si="5"/>
        <v>46074</v>
      </c>
      <c r="R11" s="2"/>
      <c r="S11" s="3">
        <f ca="1">IF(Y10="","",IF(MONTH(Y10+1)&lt;&gt;MONTH(Y10),"",Y10+1))</f>
        <v>46096</v>
      </c>
      <c r="T11" s="58">
        <f ca="1">IF(S11="","",IF(MONTH(S11+1)&lt;&gt;MONTH(S11),"",S11+1))</f>
        <v>46097</v>
      </c>
      <c r="U11" s="3">
        <f t="shared" ca="1" si="6"/>
        <v>46098</v>
      </c>
      <c r="V11" s="42">
        <f t="shared" ca="1" si="7"/>
        <v>46099</v>
      </c>
      <c r="W11" s="48">
        <f t="shared" ca="1" si="8"/>
        <v>46100</v>
      </c>
      <c r="X11" s="42">
        <f t="shared" ca="1" si="9"/>
        <v>46101</v>
      </c>
      <c r="Y11" s="3">
        <f t="shared" ca="1" si="10"/>
        <v>46102</v>
      </c>
      <c r="AA11" s="7"/>
      <c r="AB11" s="25" t="s">
        <v>13</v>
      </c>
      <c r="AC11" s="6" t="s">
        <v>14</v>
      </c>
    </row>
    <row r="12" spans="1:35" ht="18.75" customHeight="1" x14ac:dyDescent="0.2">
      <c r="A12" s="7"/>
      <c r="C12" s="41">
        <f ca="1">IF(I11="","",IF(MONTH(I11+1)&lt;&gt;MONTH(I11),"",I11+1))</f>
        <v>46040</v>
      </c>
      <c r="D12" s="44">
        <f ca="1">IF(C12="","",IF(MONTH(C12+1)&lt;&gt;MONTH(C12),"",C12+1))</f>
        <v>46041</v>
      </c>
      <c r="E12" s="45">
        <f t="shared" ca="1" si="0"/>
        <v>46042</v>
      </c>
      <c r="F12" s="42">
        <f t="shared" ca="1" si="0"/>
        <v>46043</v>
      </c>
      <c r="G12" s="46">
        <f t="shared" ca="1" si="0"/>
        <v>46044</v>
      </c>
      <c r="H12" s="42">
        <f t="shared" ca="1" si="0"/>
        <v>46045</v>
      </c>
      <c r="I12" s="43">
        <f t="shared" ca="1" si="0"/>
        <v>46046</v>
      </c>
      <c r="J12" s="2"/>
      <c r="K12" s="41">
        <f ca="1">IF(Q11="","",IF(MONTH(Q11+1)&lt;&gt;MONTH(Q11),"",Q11+1))</f>
        <v>46075</v>
      </c>
      <c r="L12" s="50">
        <f ca="1">IF(K12="","",IF(MONTH(K12+1)&lt;&gt;MONTH(K12),"",K12+1))</f>
        <v>46076</v>
      </c>
      <c r="M12" s="42">
        <f t="shared" ca="1" si="1"/>
        <v>46077</v>
      </c>
      <c r="N12" s="42">
        <f t="shared" ca="1" si="2"/>
        <v>46078</v>
      </c>
      <c r="O12" s="48">
        <f t="shared" ca="1" si="3"/>
        <v>46079</v>
      </c>
      <c r="P12" s="42">
        <f t="shared" ca="1" si="4"/>
        <v>46080</v>
      </c>
      <c r="Q12" s="43">
        <f t="shared" ca="1" si="5"/>
        <v>46081</v>
      </c>
      <c r="R12" s="2"/>
      <c r="S12" s="3">
        <f ca="1">IF(Y11="","",IF(MONTH(Y11+1)&lt;&gt;MONTH(Y11),"",Y11+1))</f>
        <v>46103</v>
      </c>
      <c r="T12" s="3">
        <f ca="1">IF(S12="","",IF(MONTH(S12+1)&lt;&gt;MONTH(S12),"",S12+1))</f>
        <v>46104</v>
      </c>
      <c r="U12" s="30">
        <f t="shared" ca="1" si="6"/>
        <v>46105</v>
      </c>
      <c r="V12" s="3">
        <f t="shared" ca="1" si="7"/>
        <v>46106</v>
      </c>
      <c r="W12" s="3">
        <f t="shared" ca="1" si="8"/>
        <v>46107</v>
      </c>
      <c r="X12" s="3">
        <f t="shared" ca="1" si="9"/>
        <v>46108</v>
      </c>
      <c r="Y12" s="3">
        <f t="shared" ca="1" si="10"/>
        <v>46109</v>
      </c>
      <c r="AA12" s="7"/>
      <c r="AB12" s="29" t="s">
        <v>15</v>
      </c>
    </row>
    <row r="13" spans="1:35" ht="18.75" customHeight="1" x14ac:dyDescent="0.2">
      <c r="A13" s="7"/>
      <c r="C13" s="41">
        <f ca="1">IF(I12="","",IF(MONTH(I12+1)&lt;&gt;MONTH(I12),"",I12+1))</f>
        <v>46047</v>
      </c>
      <c r="D13" s="50">
        <f ca="1">IF(C13="","",IF(MONTH(C13+1)&lt;&gt;MONTH(C13),"",C13+1))</f>
        <v>46048</v>
      </c>
      <c r="E13" s="42">
        <f t="shared" ca="1" si="0"/>
        <v>46049</v>
      </c>
      <c r="F13" s="42">
        <f t="shared" ca="1" si="0"/>
        <v>46050</v>
      </c>
      <c r="G13" s="45">
        <f t="shared" ca="1" si="0"/>
        <v>46051</v>
      </c>
      <c r="H13" s="45">
        <f t="shared" ca="1" si="0"/>
        <v>46052</v>
      </c>
      <c r="I13" s="43">
        <f t="shared" ca="1" si="0"/>
        <v>46053</v>
      </c>
      <c r="J13" s="2"/>
      <c r="K13" s="41" t="str">
        <f ca="1">IF(Q12="","",IF(MONTH(Q12+1)&lt;&gt;MONTH(Q12),"",Q12+1))</f>
        <v/>
      </c>
      <c r="L13" s="42" t="str">
        <f ca="1">IF(K13="","",IF(MONTH(K13+1)&lt;&gt;MONTH(K13),"",K13+1))</f>
        <v/>
      </c>
      <c r="M13" s="42" t="str">
        <f t="shared" ca="1" si="1"/>
        <v/>
      </c>
      <c r="N13" s="42" t="str">
        <f t="shared" ca="1" si="2"/>
        <v/>
      </c>
      <c r="O13" s="42" t="str">
        <f t="shared" ca="1" si="3"/>
        <v/>
      </c>
      <c r="P13" s="42" t="str">
        <f t="shared" ca="1" si="4"/>
        <v/>
      </c>
      <c r="Q13" s="43" t="str">
        <f t="shared" ca="1" si="5"/>
        <v/>
      </c>
      <c r="R13" s="2"/>
      <c r="S13" s="3">
        <f ca="1">IF(Y12="","",IF(MONTH(Y12+1)&lt;&gt;MONTH(Y12),"",Y12+1))</f>
        <v>46110</v>
      </c>
      <c r="T13" s="3">
        <f ca="1">IF(S13="","",IF(MONTH(S13+1)&lt;&gt;MONTH(S13),"",S13+1))</f>
        <v>46111</v>
      </c>
      <c r="U13" s="3">
        <f t="shared" ca="1" si="6"/>
        <v>46112</v>
      </c>
      <c r="V13" s="3" t="str">
        <f t="shared" ca="1" si="7"/>
        <v/>
      </c>
      <c r="W13" s="3" t="str">
        <f t="shared" ca="1" si="8"/>
        <v/>
      </c>
      <c r="X13" s="3" t="str">
        <f t="shared" ca="1" si="9"/>
        <v/>
      </c>
      <c r="Y13" s="3" t="str">
        <f t="shared" ca="1" si="10"/>
        <v/>
      </c>
      <c r="AA13" s="7"/>
    </row>
    <row r="14" spans="1:35" ht="18.75" customHeight="1" x14ac:dyDescent="0.2">
      <c r="A14" s="7"/>
      <c r="C14" s="69" t="s">
        <v>16</v>
      </c>
      <c r="D14" s="70"/>
      <c r="E14" s="70"/>
      <c r="F14" s="70"/>
      <c r="G14" s="70"/>
      <c r="H14" s="70"/>
      <c r="I14" s="71"/>
      <c r="J14" s="2"/>
      <c r="K14" s="69" t="s">
        <v>17</v>
      </c>
      <c r="L14" s="70"/>
      <c r="M14" s="70"/>
      <c r="N14" s="70"/>
      <c r="O14" s="70"/>
      <c r="P14" s="70"/>
      <c r="Q14" s="71"/>
      <c r="R14" s="2"/>
      <c r="S14" s="78" t="s">
        <v>18</v>
      </c>
      <c r="T14" s="70"/>
      <c r="U14" s="70"/>
      <c r="V14" s="70"/>
      <c r="W14" s="70"/>
      <c r="X14" s="70"/>
      <c r="Y14" s="71"/>
      <c r="AA14" s="7"/>
    </row>
    <row r="15" spans="1:35" ht="18.75" customHeight="1" x14ac:dyDescent="0.2">
      <c r="A15" s="7"/>
      <c r="C15" s="72"/>
      <c r="D15" s="73"/>
      <c r="E15" s="73"/>
      <c r="F15" s="73"/>
      <c r="G15" s="73"/>
      <c r="H15" s="73"/>
      <c r="I15" s="74"/>
      <c r="J15" s="2"/>
      <c r="K15" s="72"/>
      <c r="L15" s="73"/>
      <c r="M15" s="73"/>
      <c r="N15" s="73"/>
      <c r="O15" s="73"/>
      <c r="P15" s="73"/>
      <c r="Q15" s="74"/>
      <c r="R15" s="2"/>
      <c r="S15" s="72"/>
      <c r="T15" s="73"/>
      <c r="U15" s="73"/>
      <c r="V15" s="73"/>
      <c r="W15" s="73"/>
      <c r="X15" s="73"/>
      <c r="Y15" s="74"/>
      <c r="AA15" s="7"/>
    </row>
    <row r="16" spans="1:35" ht="18.75" customHeight="1" x14ac:dyDescent="0.2">
      <c r="A16" s="7"/>
      <c r="C16" s="72"/>
      <c r="D16" s="73"/>
      <c r="E16" s="73"/>
      <c r="F16" s="73"/>
      <c r="G16" s="73"/>
      <c r="H16" s="73"/>
      <c r="I16" s="74"/>
      <c r="J16" s="2"/>
      <c r="K16" s="72"/>
      <c r="L16" s="73"/>
      <c r="M16" s="73"/>
      <c r="N16" s="73"/>
      <c r="O16" s="73"/>
      <c r="P16" s="73"/>
      <c r="Q16" s="74"/>
      <c r="R16" s="2"/>
      <c r="S16" s="72"/>
      <c r="T16" s="73"/>
      <c r="U16" s="73"/>
      <c r="V16" s="73"/>
      <c r="W16" s="73"/>
      <c r="X16" s="73"/>
      <c r="Y16" s="74"/>
      <c r="AA16" s="7"/>
    </row>
    <row r="17" spans="1:30" ht="36" customHeight="1" x14ac:dyDescent="0.2">
      <c r="A17" s="7"/>
      <c r="C17" s="75"/>
      <c r="D17" s="76"/>
      <c r="E17" s="76"/>
      <c r="F17" s="76"/>
      <c r="G17" s="76"/>
      <c r="H17" s="76"/>
      <c r="I17" s="77"/>
      <c r="J17" s="2"/>
      <c r="K17" s="75"/>
      <c r="L17" s="76"/>
      <c r="M17" s="76"/>
      <c r="N17" s="76"/>
      <c r="O17" s="76"/>
      <c r="P17" s="76"/>
      <c r="Q17" s="77"/>
      <c r="R17" s="2"/>
      <c r="S17" s="75"/>
      <c r="T17" s="76"/>
      <c r="U17" s="76"/>
      <c r="V17" s="76"/>
      <c r="W17" s="76"/>
      <c r="X17" s="76"/>
      <c r="Y17" s="77"/>
      <c r="AA17" s="7"/>
      <c r="AB17" s="54" t="s">
        <v>19</v>
      </c>
      <c r="AC17" s="54" t="s">
        <v>20</v>
      </c>
      <c r="AD17" s="54" t="s">
        <v>21</v>
      </c>
    </row>
    <row r="18" spans="1:30" ht="18.75" customHeight="1" x14ac:dyDescent="0.2">
      <c r="A18" s="7"/>
      <c r="C18" s="62"/>
      <c r="D18" s="62"/>
      <c r="E18" s="62"/>
      <c r="F18" s="62"/>
      <c r="G18" s="62"/>
      <c r="H18" s="62"/>
      <c r="I18" s="62"/>
      <c r="J18" s="2"/>
      <c r="K18" s="62"/>
      <c r="L18" s="62"/>
      <c r="M18" s="62"/>
      <c r="N18" s="62"/>
      <c r="O18" s="62"/>
      <c r="P18" s="62"/>
      <c r="Q18" s="62"/>
      <c r="R18" s="2"/>
      <c r="S18" s="62"/>
      <c r="T18" s="62"/>
      <c r="U18" s="62"/>
      <c r="V18" s="62"/>
      <c r="W18" s="62"/>
      <c r="X18" s="62"/>
      <c r="Y18" s="62"/>
      <c r="AA18" s="7"/>
      <c r="AB18" s="53" t="s">
        <v>22</v>
      </c>
      <c r="AC18" s="53" t="s">
        <v>23</v>
      </c>
      <c r="AD18" s="52" t="s">
        <v>24</v>
      </c>
    </row>
    <row r="19" spans="1:30" ht="21" customHeight="1" x14ac:dyDescent="0.3">
      <c r="A19" s="7"/>
      <c r="B19" s="14"/>
      <c r="C19" s="64">
        <f ca="1">DATE(YEAR(S7+42),MONTH(S7+42),1)</f>
        <v>46113</v>
      </c>
      <c r="D19" s="65"/>
      <c r="E19" s="65"/>
      <c r="F19" s="65"/>
      <c r="G19" s="65"/>
      <c r="H19" s="65"/>
      <c r="I19" s="66"/>
      <c r="J19" s="15"/>
      <c r="K19" s="79">
        <f ca="1">DATE(YEAR(C19+42),MONTH(C19+42),1)</f>
        <v>46143</v>
      </c>
      <c r="L19" s="79"/>
      <c r="M19" s="79"/>
      <c r="N19" s="79"/>
      <c r="O19" s="79"/>
      <c r="P19" s="79"/>
      <c r="Q19" s="79"/>
      <c r="R19" s="15"/>
      <c r="S19" s="79">
        <f ca="1">DATE(YEAR(K19+42),MONTH(K19+42),1)</f>
        <v>46174</v>
      </c>
      <c r="T19" s="79"/>
      <c r="U19" s="79"/>
      <c r="V19" s="79"/>
      <c r="W19" s="79"/>
      <c r="X19" s="79"/>
      <c r="Y19" s="79"/>
      <c r="AA19" s="7"/>
      <c r="AB19" s="53" t="s">
        <v>25</v>
      </c>
      <c r="AC19" s="53" t="s">
        <v>26</v>
      </c>
      <c r="AD19" s="52" t="s">
        <v>27</v>
      </c>
    </row>
    <row r="20" spans="1:30" ht="18.75" customHeight="1" x14ac:dyDescent="0.3">
      <c r="A20" s="7"/>
      <c r="B20" s="16"/>
      <c r="C20" s="38" t="str">
        <f>CHOOSE(1+MOD($P$2+1-2,7),"S","M","T","W","T","F","S")</f>
        <v>S</v>
      </c>
      <c r="D20" s="39" t="str">
        <f>CHOOSE(1+MOD($P$2+2-2,7),"S","M","T","W","T","F","S")</f>
        <v>M</v>
      </c>
      <c r="E20" s="39" t="str">
        <f>CHOOSE(1+MOD($P$2+3-2,7),"S","M","T","W","T","F","S")</f>
        <v>T</v>
      </c>
      <c r="F20" s="39" t="str">
        <f>CHOOSE(1+MOD($P$2+4-2,7),"S","M","T","W","T","F","S")</f>
        <v>W</v>
      </c>
      <c r="G20" s="39" t="str">
        <f>CHOOSE(1+MOD($P$2+5-2,7),"S","M","T","W","T","F","S")</f>
        <v>T</v>
      </c>
      <c r="H20" s="39" t="str">
        <f>CHOOSE(1+MOD($P$2+6-2,7),"S","M","T","W","T","F","S")</f>
        <v>F</v>
      </c>
      <c r="I20" s="40" t="str">
        <f>CHOOSE(1+MOD($P$2+7-2,7),"S","M","T","W","T","F","S")</f>
        <v>S</v>
      </c>
      <c r="J20" s="5"/>
      <c r="K20" s="1" t="str">
        <f>CHOOSE(1+MOD($P$2+1-2,7),"S","M","T","W","T","F","S")</f>
        <v>S</v>
      </c>
      <c r="L20" s="1" t="str">
        <f>CHOOSE(1+MOD($P$2+2-2,7),"S","M","T","W","T","F","S")</f>
        <v>M</v>
      </c>
      <c r="M20" s="1" t="str">
        <f>CHOOSE(1+MOD($P$2+3-2,7),"S","M","T","W","T","F","S")</f>
        <v>T</v>
      </c>
      <c r="N20" s="1" t="str">
        <f>CHOOSE(1+MOD($P$2+4-2,7),"S","M","T","W","T","F","S")</f>
        <v>W</v>
      </c>
      <c r="O20" s="1" t="str">
        <f>CHOOSE(1+MOD($P$2+5-2,7),"S","M","T","W","T","F","S")</f>
        <v>T</v>
      </c>
      <c r="P20" s="1" t="str">
        <f>CHOOSE(1+MOD($P$2+6-2,7),"S","M","T","W","T","F","S")</f>
        <v>F</v>
      </c>
      <c r="Q20" s="1" t="str">
        <f>CHOOSE(1+MOD($P$2+7-2,7),"S","M","T","W","T","F","S")</f>
        <v>S</v>
      </c>
      <c r="R20" s="5"/>
      <c r="S20" s="1" t="str">
        <f>CHOOSE(1+MOD($P$2+1-2,7),"S","M","T","W","T","F","S")</f>
        <v>S</v>
      </c>
      <c r="T20" s="1" t="str">
        <f>CHOOSE(1+MOD($P$2+2-2,7),"S","M","T","W","T","F","S")</f>
        <v>M</v>
      </c>
      <c r="U20" s="1" t="str">
        <f>CHOOSE(1+MOD($P$2+3-2,7),"S","M","T","W","T","F","S")</f>
        <v>T</v>
      </c>
      <c r="V20" s="1" t="str">
        <f>CHOOSE(1+MOD($P$2+4-2,7),"S","M","T","W","T","F","S")</f>
        <v>W</v>
      </c>
      <c r="W20" s="1" t="str">
        <f>CHOOSE(1+MOD($P$2+5-2,7),"S","M","T","W","T","F","S")</f>
        <v>T</v>
      </c>
      <c r="X20" s="1" t="str">
        <f>CHOOSE(1+MOD($P$2+6-2,7),"S","M","T","W","T","F","S")</f>
        <v>F</v>
      </c>
      <c r="Y20" s="1" t="str">
        <f>CHOOSE(1+MOD($P$2+7-2,7),"S","M","T","W","T","F","S")</f>
        <v>S</v>
      </c>
      <c r="AA20" s="7"/>
      <c r="AB20" s="53" t="s">
        <v>28</v>
      </c>
      <c r="AC20" s="53" t="s">
        <v>29</v>
      </c>
      <c r="AD20" s="52" t="s">
        <v>30</v>
      </c>
    </row>
    <row r="21" spans="1:30" ht="18.75" customHeight="1" x14ac:dyDescent="0.2">
      <c r="A21" s="7"/>
      <c r="C21" s="41" t="str">
        <f ca="1">IF(WEEKDAY(C19,1)=MOD($P$2-1,7)+1,C19,"")</f>
        <v/>
      </c>
      <c r="D21" s="42" t="str">
        <f ca="1">IF(C21="",IF(WEEKDAY(C19,1)=MOD($P$2,7)+1,C19,""),C21+1)</f>
        <v/>
      </c>
      <c r="E21" s="42" t="str">
        <f ca="1">IF(D21="",IF(WEEKDAY(C19,1)=MOD($P$2+1,7)+1,C19,""),D21+1)</f>
        <v/>
      </c>
      <c r="F21" s="42">
        <f ca="1">IF(E21="",IF(WEEKDAY(C19,1)=MOD($P$2+2,7)+1,C19,""),E21+1)</f>
        <v>46113</v>
      </c>
      <c r="G21" s="50">
        <f ca="1">IF(F21="",IF(WEEKDAY(C19,1)=MOD($P$2+3,7)+1,C19,""),F21+1)</f>
        <v>46114</v>
      </c>
      <c r="H21" s="42">
        <f ca="1">IF(G21="",IF(WEEKDAY(C19,1)=MOD($P$2+4,7)+1,C19,""),G21+1)</f>
        <v>46115</v>
      </c>
      <c r="I21" s="43">
        <f ca="1">IF(H21="",IF(WEEKDAY(C19,1)=MOD($P$2+5,7)+1,C19,""),H21+1)</f>
        <v>46116</v>
      </c>
      <c r="J21" s="2"/>
      <c r="K21" s="3" t="str">
        <f ca="1">IF(WEEKDAY(K19,1)=MOD($P$2-1,7)+1,K19,"")</f>
        <v/>
      </c>
      <c r="L21" s="3" t="str">
        <f ca="1">IF(K21="",IF(WEEKDAY(K19,1)=MOD($P$2,7)+1,K19,""),K21+1)</f>
        <v/>
      </c>
      <c r="M21" s="3" t="str">
        <f ca="1">IF(L21="",IF(WEEKDAY(K19,1)=MOD($P$2+1,7)+1,K19,""),L21+1)</f>
        <v/>
      </c>
      <c r="N21" s="3" t="str">
        <f ca="1">IF(M21="",IF(WEEKDAY(K19,1)=MOD($P$2+2,7)+1,K19,""),M21+1)</f>
        <v/>
      </c>
      <c r="O21" s="3" t="str">
        <f ca="1">IF(N21="",IF(WEEKDAY(K19,1)=MOD($P$2+3,7)+1,K19,""),N21+1)</f>
        <v/>
      </c>
      <c r="P21" s="3">
        <f ca="1">IF(O21="",IF(WEEKDAY(K19,1)=MOD($P$2+4,7)+1,K19,""),O21+1)</f>
        <v>46143</v>
      </c>
      <c r="Q21" s="3">
        <f ca="1">IF(P21="",IF(WEEKDAY(K19,1)=MOD($P$2+5,7)+1,K19,""),P21+1)</f>
        <v>46144</v>
      </c>
      <c r="R21" s="2"/>
      <c r="S21" s="3" t="str">
        <f ca="1">IF(WEEKDAY(S19,1)=MOD($P$2-1,7)+1,S19,"")</f>
        <v/>
      </c>
      <c r="T21" s="28">
        <f ca="1">IF(S21="",IF(WEEKDAY(S19,1)=MOD($P$2,7)+1,S19,""),S21+1)</f>
        <v>46174</v>
      </c>
      <c r="U21" s="3">
        <f ca="1">IF(T21="",IF(WEEKDAY(S19,1)=MOD($P$2+1,7)+1,S19,""),T21+1)</f>
        <v>46175</v>
      </c>
      <c r="V21" s="3">
        <f ca="1">IF(U21="",IF(WEEKDAY(S19,1)=MOD($P$2+2,7)+1,S19,""),U21+1)</f>
        <v>46176</v>
      </c>
      <c r="W21" s="49">
        <f ca="1">IF(V21="",IF(WEEKDAY(S19,1)=MOD($P$2+3,7)+1,S19,""),V21+1)</f>
        <v>46177</v>
      </c>
      <c r="X21" s="3">
        <f ca="1">IF(W21="",IF(WEEKDAY(S19,1)=MOD($P$2+4,7)+1,S19,""),W21+1)</f>
        <v>46178</v>
      </c>
      <c r="Y21" s="3">
        <f ca="1">IF(X21="",IF(WEEKDAY(S19,1)=MOD($P$2+5,7)+1,S19,""),X21+1)</f>
        <v>46179</v>
      </c>
      <c r="AA21" s="7"/>
      <c r="AB21" s="53" t="s">
        <v>31</v>
      </c>
      <c r="AC21" s="53" t="s">
        <v>32</v>
      </c>
      <c r="AD21" s="59" t="s">
        <v>33</v>
      </c>
    </row>
    <row r="22" spans="1:30" ht="18.75" customHeight="1" x14ac:dyDescent="0.2">
      <c r="A22" s="7"/>
      <c r="C22" s="41">
        <f ca="1">IF(I21="","",IF(MONTH(I21+1)&lt;&gt;MONTH(I21),"",I21+1))</f>
        <v>46117</v>
      </c>
      <c r="D22" s="42">
        <f ca="1">IF(C22="","",IF(MONTH(C22+1)&lt;&gt;MONTH(C22),"",C22+1))</f>
        <v>46118</v>
      </c>
      <c r="E22" s="34">
        <f t="shared" ref="E22:E26" ca="1" si="11">IF(D22="","",IF(MONTH(D22+1)&lt;&gt;MONTH(D22),"",D22+1))</f>
        <v>46119</v>
      </c>
      <c r="F22" s="42">
        <f t="shared" ref="F22:F26" ca="1" si="12">IF(E22="","",IF(MONTH(E22+1)&lt;&gt;MONTH(E22),"",E22+1))</f>
        <v>46120</v>
      </c>
      <c r="G22" s="48">
        <f t="shared" ref="G22:G26" ca="1" si="13">IF(F22="","",IF(MONTH(F22+1)&lt;&gt;MONTH(F22),"",F22+1))</f>
        <v>46121</v>
      </c>
      <c r="H22" s="42">
        <f t="shared" ref="H22:H26" ca="1" si="14">IF(G22="","",IF(MONTH(G22+1)&lt;&gt;MONTH(G22),"",G22+1))</f>
        <v>46122</v>
      </c>
      <c r="I22" s="43">
        <f t="shared" ref="I22:I26" ca="1" si="15">IF(H22="","",IF(MONTH(H22+1)&lt;&gt;MONTH(H22),"",H22+1))</f>
        <v>46123</v>
      </c>
      <c r="J22" s="2"/>
      <c r="K22" s="3">
        <f ca="1">IF(Q21="","",IF(MONTH(Q21+1)&lt;&gt;MONTH(Q21),"",Q21+1))</f>
        <v>46145</v>
      </c>
      <c r="L22" s="37">
        <f ca="1">IF(K22="","",IF(MONTH(K22+1)&lt;&gt;MONTH(K22),"",K22+1))</f>
        <v>46146</v>
      </c>
      <c r="M22" s="28">
        <f t="shared" ref="M22:M26" ca="1" si="16">IF(L22="","",IF(MONTH(L22+1)&lt;&gt;MONTH(L22),"",L22+1))</f>
        <v>46147</v>
      </c>
      <c r="N22" s="3">
        <f t="shared" ref="N22:N26" ca="1" si="17">IF(M22="","",IF(MONTH(M22+1)&lt;&gt;MONTH(M22),"",M22+1))</f>
        <v>46148</v>
      </c>
      <c r="O22" s="26">
        <f t="shared" ref="O22:O26" ca="1" si="18">IF(N22="","",IF(MONTH(N22+1)&lt;&gt;MONTH(N22),"",N22+1))</f>
        <v>46149</v>
      </c>
      <c r="P22" s="3">
        <f t="shared" ref="P22:P26" ca="1" si="19">IF(O22="","",IF(MONTH(O22+1)&lt;&gt;MONTH(O22),"",O22+1))</f>
        <v>46150</v>
      </c>
      <c r="Q22" s="3">
        <f t="shared" ref="Q22:Q26" ca="1" si="20">IF(P22="","",IF(MONTH(P22+1)&lt;&gt;MONTH(P22),"",P22+1))</f>
        <v>46151</v>
      </c>
      <c r="R22" s="2"/>
      <c r="S22" s="3">
        <f ca="1">IF(Y21="","",IF(MONTH(Y21+1)&lt;&gt;MONTH(Y21),"",Y21+1))</f>
        <v>46180</v>
      </c>
      <c r="T22" s="37">
        <f ca="1">IF(S22="","",IF(MONTH(S22+1)&lt;&gt;MONTH(S22),"",S22+1))</f>
        <v>46181</v>
      </c>
      <c r="U22" s="28">
        <f t="shared" ref="U22:U26" ca="1" si="21">IF(T22="","",IF(MONTH(T22+1)&lt;&gt;MONTH(T22),"",T22+1))</f>
        <v>46182</v>
      </c>
      <c r="V22" s="3">
        <f t="shared" ref="V22:V26" ca="1" si="22">IF(U22="","",IF(MONTH(U22+1)&lt;&gt;MONTH(U22),"",U22+1))</f>
        <v>46183</v>
      </c>
      <c r="W22" s="32">
        <f t="shared" ref="W22:W26" ca="1" si="23">IF(V22="","",IF(MONTH(V22+1)&lt;&gt;MONTH(V22),"",V22+1))</f>
        <v>46184</v>
      </c>
      <c r="X22" s="3">
        <f t="shared" ref="X22:X26" ca="1" si="24">IF(W22="","",IF(MONTH(W22+1)&lt;&gt;MONTH(W22),"",W22+1))</f>
        <v>46185</v>
      </c>
      <c r="Y22" s="3">
        <f t="shared" ref="Y22:Y26" ca="1" si="25">IF(X22="","",IF(MONTH(X22+1)&lt;&gt;MONTH(X22),"",X22+1))</f>
        <v>46186</v>
      </c>
      <c r="AA22" s="7"/>
      <c r="AB22" s="53" t="s">
        <v>34</v>
      </c>
      <c r="AC22" s="53" t="s">
        <v>35</v>
      </c>
      <c r="AD22" s="52" t="s">
        <v>36</v>
      </c>
    </row>
    <row r="23" spans="1:30" ht="18.75" customHeight="1" x14ac:dyDescent="0.2">
      <c r="A23" s="7"/>
      <c r="C23" s="41">
        <f ca="1">IF(I22="","",IF(MONTH(I22+1)&lt;&gt;MONTH(I22),"",I22+1))</f>
        <v>46124</v>
      </c>
      <c r="D23" s="51">
        <f ca="1">IF(C23="","",IF(MONTH(C23+1)&lt;&gt;MONTH(C23),"",C23+1))</f>
        <v>46125</v>
      </c>
      <c r="E23" s="51">
        <f t="shared" ca="1" si="11"/>
        <v>46126</v>
      </c>
      <c r="F23" s="51">
        <f t="shared" ca="1" si="12"/>
        <v>46127</v>
      </c>
      <c r="G23" s="47">
        <f t="shared" ca="1" si="13"/>
        <v>46128</v>
      </c>
      <c r="H23" s="51">
        <f t="shared" ca="1" si="14"/>
        <v>46129</v>
      </c>
      <c r="I23" s="43">
        <f t="shared" ca="1" si="15"/>
        <v>46130</v>
      </c>
      <c r="J23" s="2"/>
      <c r="K23" s="3">
        <f ca="1">IF(Q22="","",IF(MONTH(Q22+1)&lt;&gt;MONTH(Q22),"",Q22+1))</f>
        <v>46152</v>
      </c>
      <c r="L23" s="3">
        <f ca="1">IF(K23="","",IF(MONTH(K23+1)&lt;&gt;MONTH(K23),"",K23+1))</f>
        <v>46153</v>
      </c>
      <c r="M23" s="3">
        <f t="shared" ca="1" si="16"/>
        <v>46154</v>
      </c>
      <c r="N23" s="3">
        <f t="shared" ca="1" si="17"/>
        <v>46155</v>
      </c>
      <c r="O23" s="31">
        <f t="shared" ca="1" si="18"/>
        <v>46156</v>
      </c>
      <c r="P23" s="3">
        <f t="shared" ca="1" si="19"/>
        <v>46157</v>
      </c>
      <c r="Q23" s="3">
        <f t="shared" ca="1" si="20"/>
        <v>46158</v>
      </c>
      <c r="R23" s="2"/>
      <c r="S23" s="3">
        <f ca="1">IF(Y22="","",IF(MONTH(Y22+1)&lt;&gt;MONTH(Y22),"",Y22+1))</f>
        <v>46187</v>
      </c>
      <c r="T23" s="3">
        <f ca="1">IF(S23="","",IF(MONTH(S23+1)&lt;&gt;MONTH(S23),"",S23+1))</f>
        <v>46188</v>
      </c>
      <c r="U23" s="23">
        <f t="shared" ca="1" si="21"/>
        <v>46189</v>
      </c>
      <c r="V23" s="3">
        <f t="shared" ca="1" si="22"/>
        <v>46190</v>
      </c>
      <c r="W23" s="3">
        <f t="shared" ca="1" si="23"/>
        <v>46191</v>
      </c>
      <c r="X23" s="27">
        <f t="shared" ca="1" si="24"/>
        <v>46192</v>
      </c>
      <c r="Y23" s="3">
        <f t="shared" ca="1" si="25"/>
        <v>46193</v>
      </c>
      <c r="AA23" s="7"/>
      <c r="AB23" s="53" t="s">
        <v>37</v>
      </c>
      <c r="AC23" s="53" t="s">
        <v>38</v>
      </c>
      <c r="AD23" s="52" t="s">
        <v>39</v>
      </c>
    </row>
    <row r="24" spans="1:30" ht="18.75" customHeight="1" x14ac:dyDescent="0.2">
      <c r="A24" s="7"/>
      <c r="C24" s="41">
        <f ca="1">IF(I23="","",IF(MONTH(I23+1)&lt;&gt;MONTH(I23),"",I23+1))</f>
        <v>46131</v>
      </c>
      <c r="D24" s="42">
        <f ca="1">IF(C24="","",IF(MONTH(C24+1)&lt;&gt;MONTH(C24),"",C24+1))</f>
        <v>46132</v>
      </c>
      <c r="E24" s="42">
        <f t="shared" ca="1" si="11"/>
        <v>46133</v>
      </c>
      <c r="F24" s="42">
        <f t="shared" ca="1" si="12"/>
        <v>46134</v>
      </c>
      <c r="G24" s="50">
        <f t="shared" ca="1" si="13"/>
        <v>46135</v>
      </c>
      <c r="H24" s="42">
        <f t="shared" ca="1" si="14"/>
        <v>46136</v>
      </c>
      <c r="I24" s="43">
        <f t="shared" ca="1" si="15"/>
        <v>46137</v>
      </c>
      <c r="J24" s="2"/>
      <c r="K24" s="3">
        <f ca="1">IF(Q23="","",IF(MONTH(Q23+1)&lt;&gt;MONTH(Q23),"",Q23+1))</f>
        <v>46159</v>
      </c>
      <c r="L24" s="58">
        <f ca="1">IF(K24="","",IF(MONTH(K24+1)&lt;&gt;MONTH(K24),"",K24+1))</f>
        <v>46160</v>
      </c>
      <c r="M24" s="28">
        <f t="shared" ca="1" si="16"/>
        <v>46161</v>
      </c>
      <c r="N24" s="3">
        <f t="shared" ca="1" si="17"/>
        <v>46162</v>
      </c>
      <c r="O24" s="49">
        <f t="shared" ca="1" si="18"/>
        <v>46163</v>
      </c>
      <c r="P24" s="3">
        <f t="shared" ca="1" si="19"/>
        <v>46164</v>
      </c>
      <c r="Q24" s="3">
        <f t="shared" ca="1" si="20"/>
        <v>46165</v>
      </c>
      <c r="R24" s="2"/>
      <c r="S24" s="3">
        <f ca="1">IF(Y23="","",IF(MONTH(Y23+1)&lt;&gt;MONTH(Y23),"",Y23+1))</f>
        <v>46194</v>
      </c>
      <c r="T24" s="3">
        <f ca="1">IF(S24="","",IF(MONTH(S24+1)&lt;&gt;MONTH(S24),"",S24+1))</f>
        <v>46195</v>
      </c>
      <c r="U24" s="3">
        <f t="shared" ca="1" si="21"/>
        <v>46196</v>
      </c>
      <c r="V24" s="3">
        <f t="shared" ca="1" si="22"/>
        <v>46197</v>
      </c>
      <c r="W24" s="37">
        <f t="shared" ca="1" si="23"/>
        <v>46198</v>
      </c>
      <c r="X24" s="3">
        <f t="shared" ca="1" si="24"/>
        <v>46199</v>
      </c>
      <c r="Y24" s="3">
        <f t="shared" ca="1" si="25"/>
        <v>46200</v>
      </c>
      <c r="AA24" s="7"/>
      <c r="AB24" s="53" t="s">
        <v>40</v>
      </c>
      <c r="AC24" s="53" t="s">
        <v>41</v>
      </c>
      <c r="AD24" s="52" t="s">
        <v>42</v>
      </c>
    </row>
    <row r="25" spans="1:30" ht="18.75" customHeight="1" x14ac:dyDescent="0.2">
      <c r="A25" s="7"/>
      <c r="C25" s="41">
        <f ca="1">IF(I24="","",IF(MONTH(I24+1)&lt;&gt;MONTH(I24),"",I24+1))</f>
        <v>46138</v>
      </c>
      <c r="D25" s="55">
        <f ca="1">IF(C25="","",IF(MONTH(C25+1)&lt;&gt;MONTH(C25),"",C25+1))</f>
        <v>46139</v>
      </c>
      <c r="E25" s="42">
        <f t="shared" ca="1" si="11"/>
        <v>46140</v>
      </c>
      <c r="F25" s="42">
        <f t="shared" ca="1" si="12"/>
        <v>46141</v>
      </c>
      <c r="G25" s="42">
        <f t="shared" ca="1" si="13"/>
        <v>46142</v>
      </c>
      <c r="H25" s="42" t="str">
        <f t="shared" ca="1" si="14"/>
        <v/>
      </c>
      <c r="I25" s="43" t="str">
        <f t="shared" ca="1" si="15"/>
        <v/>
      </c>
      <c r="J25" s="2"/>
      <c r="K25" s="3">
        <f ca="1">IF(Q24="","",IF(MONTH(Q24+1)&lt;&gt;MONTH(Q24),"",Q24+1))</f>
        <v>46166</v>
      </c>
      <c r="L25" s="27">
        <f ca="1">IF(K25="","",IF(MONTH(K25+1)&lt;&gt;MONTH(K25),"",K25+1))</f>
        <v>46167</v>
      </c>
      <c r="M25" s="37">
        <f t="shared" ca="1" si="16"/>
        <v>46168</v>
      </c>
      <c r="N25" s="28">
        <f t="shared" ca="1" si="17"/>
        <v>46169</v>
      </c>
      <c r="O25" s="22">
        <f t="shared" ca="1" si="18"/>
        <v>46170</v>
      </c>
      <c r="P25" s="3">
        <f t="shared" ca="1" si="19"/>
        <v>46171</v>
      </c>
      <c r="Q25" s="3">
        <f t="shared" ca="1" si="20"/>
        <v>46172</v>
      </c>
      <c r="R25" s="2"/>
      <c r="S25" s="3">
        <f ca="1">IF(Y24="","",IF(MONTH(Y24+1)&lt;&gt;MONTH(Y24),"",Y24+1))</f>
        <v>46201</v>
      </c>
      <c r="T25" s="3">
        <f ca="1">IF(S25="","",IF(MONTH(S25+1)&lt;&gt;MONTH(S25),"",S25+1))</f>
        <v>46202</v>
      </c>
      <c r="U25" s="34">
        <f t="shared" ca="1" si="21"/>
        <v>46203</v>
      </c>
      <c r="V25" s="3" t="str">
        <f t="shared" ca="1" si="22"/>
        <v/>
      </c>
      <c r="W25" s="3" t="str">
        <f t="shared" ca="1" si="23"/>
        <v/>
      </c>
      <c r="X25" s="3" t="str">
        <f t="shared" ca="1" si="24"/>
        <v/>
      </c>
      <c r="Y25" s="3" t="str">
        <f t="shared" ca="1" si="25"/>
        <v/>
      </c>
      <c r="AA25" s="7"/>
      <c r="AB25" s="53" t="s">
        <v>31</v>
      </c>
      <c r="AC25" s="53" t="s">
        <v>43</v>
      </c>
      <c r="AD25" s="52" t="s">
        <v>44</v>
      </c>
    </row>
    <row r="26" spans="1:30" ht="18.75" customHeight="1" x14ac:dyDescent="0.2">
      <c r="A26" s="7"/>
      <c r="C26" s="41" t="str">
        <f ca="1">IF(I25="","",IF(MONTH(I25+1)&lt;&gt;MONTH(I25),"",I25+1))</f>
        <v/>
      </c>
      <c r="D26" s="42" t="str">
        <f ca="1">IF(C26="","",IF(MONTH(C26+1)&lt;&gt;MONTH(C26),"",C26+1))</f>
        <v/>
      </c>
      <c r="E26" s="42" t="str">
        <f t="shared" ca="1" si="11"/>
        <v/>
      </c>
      <c r="F26" s="42" t="str">
        <f t="shared" ca="1" si="12"/>
        <v/>
      </c>
      <c r="G26" s="42" t="str">
        <f t="shared" ca="1" si="13"/>
        <v/>
      </c>
      <c r="H26" s="42" t="str">
        <f t="shared" ca="1" si="14"/>
        <v/>
      </c>
      <c r="I26" s="43" t="str">
        <f t="shared" ca="1" si="15"/>
        <v/>
      </c>
      <c r="J26" s="2"/>
      <c r="K26" s="3">
        <f ca="1">IF(Q25="","",IF(MONTH(Q25+1)&lt;&gt;MONTH(Q25),"",Q25+1))</f>
        <v>46173</v>
      </c>
      <c r="L26" s="3" t="str">
        <f ca="1">IF(K26="","",IF(MONTH(K26+1)&lt;&gt;MONTH(K26),"",K26+1))</f>
        <v/>
      </c>
      <c r="M26" s="3" t="str">
        <f t="shared" ca="1" si="16"/>
        <v/>
      </c>
      <c r="N26" s="3" t="str">
        <f t="shared" ca="1" si="17"/>
        <v/>
      </c>
      <c r="O26" s="3" t="str">
        <f t="shared" ca="1" si="18"/>
        <v/>
      </c>
      <c r="P26" s="3" t="str">
        <f t="shared" ca="1" si="19"/>
        <v/>
      </c>
      <c r="Q26" s="3" t="str">
        <f t="shared" ca="1" si="20"/>
        <v/>
      </c>
      <c r="R26" s="2"/>
      <c r="S26" s="3" t="str">
        <f ca="1">IF(Y25="","",IF(MONTH(Y25+1)&lt;&gt;MONTH(Y25),"",Y25+1))</f>
        <v/>
      </c>
      <c r="T26" s="3" t="str">
        <f ca="1">IF(S26="","",IF(MONTH(S26+1)&lt;&gt;MONTH(S26),"",S26+1))</f>
        <v/>
      </c>
      <c r="U26" s="3" t="str">
        <f t="shared" ca="1" si="21"/>
        <v/>
      </c>
      <c r="V26" s="3" t="str">
        <f t="shared" ca="1" si="22"/>
        <v/>
      </c>
      <c r="W26" s="3" t="str">
        <f t="shared" ca="1" si="23"/>
        <v/>
      </c>
      <c r="X26" s="3" t="str">
        <f t="shared" ca="1" si="24"/>
        <v/>
      </c>
      <c r="Y26" s="3" t="str">
        <f t="shared" ca="1" si="25"/>
        <v/>
      </c>
      <c r="AA26" s="7"/>
    </row>
    <row r="27" spans="1:30" ht="18.75" customHeight="1" x14ac:dyDescent="0.2">
      <c r="A27" s="7"/>
      <c r="C27" s="69" t="s">
        <v>47</v>
      </c>
      <c r="D27" s="70"/>
      <c r="E27" s="70"/>
      <c r="F27" s="70"/>
      <c r="G27" s="70"/>
      <c r="H27" s="70"/>
      <c r="I27" s="71"/>
      <c r="J27" s="2"/>
      <c r="K27" s="69" t="s">
        <v>45</v>
      </c>
      <c r="L27" s="70"/>
      <c r="M27" s="70"/>
      <c r="N27" s="70"/>
      <c r="O27" s="70"/>
      <c r="P27" s="70"/>
      <c r="Q27" s="71"/>
      <c r="R27" s="2"/>
      <c r="S27" s="69" t="s">
        <v>46</v>
      </c>
      <c r="T27" s="70"/>
      <c r="U27" s="70"/>
      <c r="V27" s="70"/>
      <c r="W27" s="70"/>
      <c r="X27" s="70"/>
      <c r="Y27" s="71"/>
      <c r="AA27" s="7"/>
    </row>
    <row r="28" spans="1:30" ht="18.75" customHeight="1" x14ac:dyDescent="0.2">
      <c r="A28" s="7"/>
      <c r="C28" s="72"/>
      <c r="D28" s="73"/>
      <c r="E28" s="73"/>
      <c r="F28" s="73"/>
      <c r="G28" s="73"/>
      <c r="H28" s="73"/>
      <c r="I28" s="74"/>
      <c r="J28" s="2"/>
      <c r="K28" s="72"/>
      <c r="L28" s="73"/>
      <c r="M28" s="73"/>
      <c r="N28" s="73"/>
      <c r="O28" s="73"/>
      <c r="P28" s="73"/>
      <c r="Q28" s="74"/>
      <c r="R28" s="2"/>
      <c r="S28" s="72"/>
      <c r="T28" s="73"/>
      <c r="U28" s="73"/>
      <c r="V28" s="73"/>
      <c r="W28" s="73"/>
      <c r="X28" s="73"/>
      <c r="Y28" s="74"/>
      <c r="AA28" s="7"/>
    </row>
    <row r="29" spans="1:30" ht="18.75" customHeight="1" x14ac:dyDescent="0.2">
      <c r="A29" s="7"/>
      <c r="C29" s="72"/>
      <c r="D29" s="73"/>
      <c r="E29" s="73"/>
      <c r="F29" s="73"/>
      <c r="G29" s="73"/>
      <c r="H29" s="73"/>
      <c r="I29" s="74"/>
      <c r="J29" s="2"/>
      <c r="K29" s="72"/>
      <c r="L29" s="73"/>
      <c r="M29" s="73"/>
      <c r="N29" s="73"/>
      <c r="O29" s="73"/>
      <c r="P29" s="73"/>
      <c r="Q29" s="74"/>
      <c r="R29" s="2"/>
      <c r="S29" s="72"/>
      <c r="T29" s="73"/>
      <c r="U29" s="73"/>
      <c r="V29" s="73"/>
      <c r="W29" s="73"/>
      <c r="X29" s="73"/>
      <c r="Y29" s="74"/>
      <c r="AA29" s="7"/>
    </row>
    <row r="30" spans="1:30" ht="45.75" customHeight="1" x14ac:dyDescent="0.2">
      <c r="A30" s="7"/>
      <c r="C30" s="75"/>
      <c r="D30" s="76"/>
      <c r="E30" s="76"/>
      <c r="F30" s="76"/>
      <c r="G30" s="76"/>
      <c r="H30" s="76"/>
      <c r="I30" s="77"/>
      <c r="J30" s="2"/>
      <c r="K30" s="75"/>
      <c r="L30" s="76"/>
      <c r="M30" s="76"/>
      <c r="N30" s="76"/>
      <c r="O30" s="76"/>
      <c r="P30" s="76"/>
      <c r="Q30" s="77"/>
      <c r="R30" s="2"/>
      <c r="S30" s="75"/>
      <c r="T30" s="76"/>
      <c r="U30" s="76"/>
      <c r="V30" s="76"/>
      <c r="W30" s="76"/>
      <c r="X30" s="76"/>
      <c r="Y30" s="77"/>
      <c r="AA30" s="7"/>
    </row>
    <row r="31" spans="1:30" ht="18" customHeight="1" x14ac:dyDescent="0.2">
      <c r="A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A31" s="7"/>
    </row>
    <row r="32" spans="1:30" ht="18" customHeight="1" x14ac:dyDescent="0.2">
      <c r="A32" s="7"/>
      <c r="B32" s="7"/>
      <c r="C32" s="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7"/>
    </row>
    <row r="33" spans="3:25" s="18" customFormat="1" ht="18" customHeight="1" x14ac:dyDescent="0.25">
      <c r="R33" s="5"/>
    </row>
    <row r="34" spans="3:25" ht="18" customHeight="1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3:25" s="16" customFormat="1" ht="21" customHeight="1" x14ac:dyDescent="0.3">
      <c r="J35" s="19"/>
    </row>
    <row r="36" spans="3:25" s="5" customFormat="1" ht="16.5" customHeight="1" x14ac:dyDescent="0.2"/>
    <row r="37" spans="3:25" s="18" customFormat="1" ht="18" customHeight="1" x14ac:dyDescent="0.25">
      <c r="J37" s="5"/>
    </row>
    <row r="38" spans="3:25" s="18" customFormat="1" ht="18" customHeight="1" x14ac:dyDescent="0.25">
      <c r="J38" s="5"/>
    </row>
    <row r="39" spans="3:25" s="18" customFormat="1" ht="18" customHeight="1" x14ac:dyDescent="0.25">
      <c r="J39" s="5"/>
    </row>
    <row r="40" spans="3:25" s="18" customFormat="1" ht="18" customHeight="1" x14ac:dyDescent="0.25">
      <c r="J40" s="5"/>
    </row>
    <row r="41" spans="3:25" s="18" customFormat="1" ht="18" customHeight="1" x14ac:dyDescent="0.25">
      <c r="J41" s="5"/>
    </row>
    <row r="42" spans="3:25" s="18" customFormat="1" ht="18" customHeight="1" x14ac:dyDescent="0.25">
      <c r="J42" s="5"/>
    </row>
    <row r="43" spans="3:25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3:25" x14ac:dyDescent="0.2">
      <c r="J44" s="2"/>
      <c r="R44" s="2"/>
    </row>
    <row r="45" spans="3:25" s="2" customFormat="1" ht="15" customHeight="1" x14ac:dyDescent="0.2"/>
    <row r="46" spans="3:25" ht="13.5" customHeight="1" x14ac:dyDescent="0.2">
      <c r="J46" s="2"/>
      <c r="R46" s="2"/>
    </row>
    <row r="47" spans="3:25" ht="13.5" customHeight="1" x14ac:dyDescent="0.2">
      <c r="J47" s="2"/>
      <c r="R47" s="2"/>
    </row>
    <row r="48" spans="3:25" ht="13.5" customHeight="1" x14ac:dyDescent="0.2">
      <c r="J48" s="2"/>
      <c r="R48" s="2"/>
    </row>
    <row r="49" spans="10:18" ht="13.5" customHeight="1" x14ac:dyDescent="0.2">
      <c r="J49" s="2"/>
      <c r="R49" s="2"/>
    </row>
    <row r="50" spans="10:18" ht="13.5" customHeight="1" x14ac:dyDescent="0.2">
      <c r="J50" s="2"/>
      <c r="R50" s="2"/>
    </row>
    <row r="51" spans="10:18" ht="13.5" customHeight="1" x14ac:dyDescent="0.2">
      <c r="J51" s="2"/>
      <c r="R51" s="2"/>
    </row>
  </sheetData>
  <dataConsolidate/>
  <mergeCells count="17">
    <mergeCell ref="C14:I17"/>
    <mergeCell ref="K14:Q17"/>
    <mergeCell ref="S14:Y17"/>
    <mergeCell ref="S7:Y7"/>
    <mergeCell ref="C27:I30"/>
    <mergeCell ref="K27:Q30"/>
    <mergeCell ref="S27:Y30"/>
    <mergeCell ref="C19:I19"/>
    <mergeCell ref="K19:Q19"/>
    <mergeCell ref="S19:Y19"/>
    <mergeCell ref="E2:G2"/>
    <mergeCell ref="K2:L2"/>
    <mergeCell ref="P2:Q2"/>
    <mergeCell ref="C7:I7"/>
    <mergeCell ref="K7:Q7"/>
    <mergeCell ref="J4:Y5"/>
    <mergeCell ref="C4:I5"/>
  </mergeCells>
  <conditionalFormatting sqref="C7">
    <cfRule type="expression" dxfId="6" priority="13">
      <formula>$K$2=1</formula>
    </cfRule>
  </conditionalFormatting>
  <conditionalFormatting sqref="C19">
    <cfRule type="expression" dxfId="5" priority="10">
      <formula>$K$2=1</formula>
    </cfRule>
  </conditionalFormatting>
  <conditionalFormatting sqref="C9:I13 K9:Q13 S9:Y13 C14 K14 S14 C21:I26 K21:Q26 S21:Y26 C27 K27 S27">
    <cfRule type="expression" dxfId="4" priority="1">
      <formula>OR(WEEKDAY(C9,1)=1,WEEKDAY(C9,1)=7)</formula>
    </cfRule>
  </conditionalFormatting>
  <conditionalFormatting sqref="K7">
    <cfRule type="expression" dxfId="3" priority="12">
      <formula>$K$2=1</formula>
    </cfRule>
  </conditionalFormatting>
  <conditionalFormatting sqref="K19">
    <cfRule type="expression" dxfId="2" priority="9">
      <formula>$K$2=1</formula>
    </cfRule>
  </conditionalFormatting>
  <conditionalFormatting sqref="S7">
    <cfRule type="expression" dxfId="1" priority="11">
      <formula>$K$2=1</formula>
    </cfRule>
  </conditionalFormatting>
  <conditionalFormatting sqref="S19">
    <cfRule type="expression" dxfId="0" priority="8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4:I5" xr:uid="{9072433F-39E6-45CA-A4A3-8375C54FF1B6}"/>
  </dataValidations>
  <printOptions horizontalCentered="1" verticalCentered="1"/>
  <pageMargins left="0.25" right="0.25" top="0.75" bottom="0.75" header="0.3" footer="0.3"/>
  <pageSetup paperSize="3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B14FC44F2F841947E3840858DC2B2" ma:contentTypeVersion="12" ma:contentTypeDescription="Create a new document." ma:contentTypeScope="" ma:versionID="55974fbd95ca8fa98a3126fb11967abc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cde8506c-79fb-49c5-bd14-314806d7455f" targetNamespace="http://schemas.microsoft.com/office/2006/metadata/properties" ma:root="true" ma:fieldsID="9fb53d461093fedf56089eaee02887c4" ns1:_="" ns2:_="" ns3:_="" ns4:_="" ns5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de8506c-79fb-49c5-bd14-314806d7455f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4bac973d-24ab-47ec-96e6-883823fe0061}" ma:internalName="TaxCatchAllLabel" ma:readOnly="true" ma:showField="CatchAllDataLabel" ma:web="34d73e48-bacd-482c-977b-01c179a9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4bac973d-24ab-47ec-96e6-883823fe0061}" ma:internalName="TaxCatchAll" ma:showField="CatchAllData" ma:web="34d73e48-bacd-482c-977b-01c179a9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8506c-79fb-49c5-bd14-314806d74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cde8506c-79fb-49c5-bd14-314806d7455f">
      <Terms xmlns="http://schemas.microsoft.com/office/infopath/2007/PartnerControls"/>
    </lcf76f155ced4ddcb4097134ff3c332f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2026-01-13T21:33:36+00:00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2E3B9C87-39B3-4844-AA50-C26AAF8A8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3EC4DD-A93E-45FF-B65D-7005C9680789}"/>
</file>

<file path=customXml/itemProps3.xml><?xml version="1.0" encoding="utf-8"?>
<ds:datastoreItem xmlns:ds="http://schemas.openxmlformats.org/officeDocument/2006/customXml" ds:itemID="{59717369-A674-41C0-A85B-E317D971B1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5BE56A1-98FD-4B50-B738-235E0E52D92C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2023-12-12T08:28:06Z</dcterms:created>
  <dcterms:modified xsi:type="dcterms:W3CDTF">2026-01-13T18:58:51Z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0x01010033AB14FC44F2F841947E3840858DC2B2</vt:lpwstr>
  </property>
</Properties>
</file>