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rubin\Desktop\C-DRIVE\INWG\2015 August 19th Meeting\"/>
    </mc:Choice>
  </mc:AlternateContent>
  <bookViews>
    <workbookView xWindow="0" yWindow="0" windowWidth="13800" windowHeight="4395" activeTab="2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B16" i="2"/>
  <c r="B16" i="1"/>
  <c r="L3" i="1" l="1"/>
  <c r="L15" i="1" l="1"/>
  <c r="L14" i="1"/>
  <c r="L13" i="1"/>
  <c r="L12" i="1"/>
  <c r="L11" i="1"/>
  <c r="L10" i="1"/>
  <c r="L9" i="1"/>
  <c r="L8" i="1"/>
  <c r="L7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<sst xmlns="http://schemas.openxmlformats.org/spreadsheetml/2006/main" count="68" uniqueCount="30">
  <si>
    <t>DEDNREC</t>
  </si>
  <si>
    <t>MDDNR</t>
  </si>
  <si>
    <t>PADEP</t>
  </si>
  <si>
    <t>SRBC, SRBC or NYSDEC</t>
  </si>
  <si>
    <t>Number of Stations</t>
  </si>
  <si>
    <t>Expected Number of Sampling Events</t>
  </si>
  <si>
    <t>Actual Number of Sampling Events</t>
  </si>
  <si>
    <t>% Replicates Relative to Actual Events</t>
  </si>
  <si>
    <t>Number of Replicates</t>
  </si>
  <si>
    <t>Number of Field Blanks</t>
  </si>
  <si>
    <t>USGS-WV</t>
  </si>
  <si>
    <t>USGS-PA</t>
  </si>
  <si>
    <t>VADEQ/NRO or USGS-VA, VADEQ/SCRO or USGS-VA, VADEQ/VRO or USGS-VA</t>
  </si>
  <si>
    <r>
      <t>% Stations with at least one Replicate</t>
    </r>
    <r>
      <rPr>
        <sz val="11"/>
        <rFont val="Calibri"/>
        <family val="2"/>
        <scheme val="minor"/>
      </rPr>
      <t xml:space="preserve"> (2/sites/yr)</t>
    </r>
  </si>
  <si>
    <r>
      <t xml:space="preserve">% Stations with at least one Field Blank </t>
    </r>
    <r>
      <rPr>
        <sz val="11"/>
        <rFont val="Calibri"/>
        <family val="2"/>
        <scheme val="minor"/>
      </rPr>
      <t>(1/site/yr)</t>
    </r>
  </si>
  <si>
    <t>% Field Blanks Relative to Actual Events</t>
  </si>
  <si>
    <t>Sample Collection Group</t>
  </si>
  <si>
    <t>USGS-VA (RIM)</t>
  </si>
  <si>
    <t>USGS-VA  (2-JMS113.20)</t>
  </si>
  <si>
    <t>USGS-VA (Primary, Non-RIM)</t>
  </si>
  <si>
    <t>SRBC (PA)</t>
  </si>
  <si>
    <t>USGS-MD (RIM)</t>
  </si>
  <si>
    <t>USGS-MD (other)</t>
  </si>
  <si>
    <t>VADEQ/NRO and VADEQ/VRO (Secondary)</t>
  </si>
  <si>
    <t>No data</t>
  </si>
  <si>
    <t>TOTAL</t>
  </si>
  <si>
    <t>Complete-ness</t>
  </si>
  <si>
    <t>SRBC and SRBC/NYSDEC</t>
  </si>
  <si>
    <t>Replicates per station (ave.)</t>
  </si>
  <si>
    <t>Blanks per station (ave.)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</si>
</sst>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2" fontId="1" fillId="5" borderId="10" xfId="0" applyNumberFormat="1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4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0" fillId="0" borderId="5" xfId="0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9" xfId="0" applyFont="1" applyBorder="1" applyAlignment="1">
      <alignment horizontal="right" indent="1"/>
    </xf>
    <xf numFmtId="0" fontId="0" fillId="0" borderId="7" xfId="0" applyFont="1" applyBorder="1" applyAlignment="1">
      <alignment horizontal="right" indent="1"/>
    </xf>
    <xf numFmtId="1" fontId="0" fillId="0" borderId="5" xfId="0" applyNumberFormat="1" applyFont="1" applyBorder="1" applyAlignment="1">
      <alignment horizontal="right" indent="1"/>
    </xf>
    <xf numFmtId="1" fontId="0" fillId="0" borderId="7" xfId="0" applyNumberFormat="1" applyFont="1" applyBorder="1" applyAlignment="1">
      <alignment horizontal="right" indent="1"/>
    </xf>
    <xf numFmtId="0" fontId="0" fillId="2" borderId="1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right" indent="1"/>
    </xf>
    <xf numFmtId="0" fontId="0" fillId="2" borderId="8" xfId="0" applyFont="1" applyFill="1" applyBorder="1" applyAlignment="1">
      <alignment horizontal="right" indent="1"/>
    </xf>
    <xf numFmtId="0" fontId="0" fillId="2" borderId="5" xfId="0" applyFont="1" applyFill="1" applyBorder="1" applyAlignment="1">
      <alignment horizontal="right" indent="1"/>
    </xf>
    <xf numFmtId="1" fontId="0" fillId="2" borderId="5" xfId="0" applyNumberFormat="1" applyFont="1" applyFill="1" applyBorder="1" applyAlignment="1">
      <alignment horizontal="right" indent="1"/>
    </xf>
    <xf numFmtId="0" fontId="3" fillId="0" borderId="5" xfId="0" applyFont="1" applyBorder="1" applyAlignment="1">
      <alignment horizontal="right" indent="1"/>
    </xf>
    <xf numFmtId="0" fontId="3" fillId="2" borderId="5" xfId="0" applyFont="1" applyFill="1" applyBorder="1" applyAlignment="1">
      <alignment horizontal="right" indent="1"/>
    </xf>
    <xf numFmtId="0" fontId="0" fillId="0" borderId="14" xfId="0" applyFont="1" applyBorder="1" applyAlignment="1">
      <alignment horizontal="right" indent="1"/>
    </xf>
    <xf numFmtId="1" fontId="0" fillId="0" borderId="15" xfId="0" applyNumberFormat="1" applyFont="1" applyBorder="1" applyAlignment="1">
      <alignment horizontal="right" indent="1"/>
    </xf>
    <xf numFmtId="0" fontId="0" fillId="0" borderId="0" xfId="0" applyFont="1" applyBorder="1"/>
    <xf numFmtId="9" fontId="0" fillId="0" borderId="5" xfId="0" applyNumberFormat="1" applyFont="1" applyBorder="1" applyAlignment="1">
      <alignment horizontal="right" indent="1"/>
    </xf>
    <xf numFmtId="9" fontId="0" fillId="2" borderId="5" xfId="0" applyNumberFormat="1" applyFont="1" applyFill="1" applyBorder="1" applyAlignment="1">
      <alignment horizontal="right" indent="1"/>
    </xf>
    <xf numFmtId="9" fontId="0" fillId="0" borderId="3" xfId="0" applyNumberFormat="1" applyFont="1" applyBorder="1" applyAlignment="1">
      <alignment horizontal="right" indent="1"/>
    </xf>
    <xf numFmtId="1" fontId="0" fillId="0" borderId="5" xfId="0" applyNumberFormat="1" applyFont="1" applyBorder="1" applyAlignment="1">
      <alignment horizontal="right" vertical="center" indent="1"/>
    </xf>
    <xf numFmtId="1" fontId="0" fillId="0" borderId="7" xfId="0" applyNumberFormat="1" applyFont="1" applyBorder="1" applyAlignment="1">
      <alignment horizontal="right" vertical="center" indent="1"/>
    </xf>
    <xf numFmtId="0" fontId="0" fillId="0" borderId="4" xfId="0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vertical="center" indent="1"/>
    </xf>
    <xf numFmtId="0" fontId="1" fillId="3" borderId="16" xfId="0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right" indent="1"/>
    </xf>
    <xf numFmtId="164" fontId="0" fillId="2" borderId="0" xfId="0" applyNumberFormat="1" applyFont="1" applyFill="1" applyBorder="1" applyAlignment="1">
      <alignment horizontal="right" indent="1"/>
    </xf>
    <xf numFmtId="164" fontId="0" fillId="0" borderId="17" xfId="0" applyNumberFormat="1" applyFont="1" applyBorder="1" applyAlignment="1">
      <alignment horizontal="right" indent="1"/>
    </xf>
    <xf numFmtId="0" fontId="2" fillId="4" borderId="16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4" xfId="0" applyFont="1" applyFill="1" applyBorder="1" applyAlignment="1">
      <alignment horizontal="right" indent="1"/>
    </xf>
    <xf numFmtId="0" fontId="0" fillId="5" borderId="8" xfId="0" applyFont="1" applyFill="1" applyBorder="1" applyAlignment="1">
      <alignment horizontal="right" indent="1"/>
    </xf>
    <xf numFmtId="0" fontId="3" fillId="5" borderId="5" xfId="0" applyFont="1" applyFill="1" applyBorder="1" applyAlignment="1">
      <alignment horizontal="right" indent="1"/>
    </xf>
    <xf numFmtId="1" fontId="0" fillId="5" borderId="5" xfId="0" applyNumberFormat="1" applyFont="1" applyFill="1" applyBorder="1" applyAlignment="1">
      <alignment horizontal="right" indent="1"/>
    </xf>
    <xf numFmtId="164" fontId="0" fillId="5" borderId="0" xfId="0" applyNumberFormat="1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pane xSplit="12" ySplit="1" topLeftCell="P2" activePane="bottomRight" state="frozen"/>
      <selection pane="topRight" activeCell="K1" sqref="K1"/>
      <selection pane="bottomLeft" activeCell="A2" sqref="A2"/>
      <selection pane="bottomRight" activeCell="R7" sqref="R7"/>
    </sheetView>
  </sheetViews>
  <sheetFormatPr defaultColWidth="8.85546875" defaultRowHeight="15" x14ac:dyDescent="0.25"/>
  <cols>
    <col min="1" max="1" width="24.28515625" style="11" customWidth="1"/>
    <col min="2" max="2" width="9.140625" style="11" customWidth="1"/>
    <col min="3" max="4" width="11" style="11" customWidth="1"/>
    <col min="5" max="5" width="14" style="11" customWidth="1"/>
    <col min="6" max="6" width="14.42578125" style="11" customWidth="1"/>
    <col min="7" max="8" width="10.7109375" style="11" customWidth="1"/>
    <col min="9" max="9" width="13.28515625" style="11" customWidth="1"/>
    <col min="10" max="10" width="11.28515625" style="11" customWidth="1"/>
    <col min="11" max="11" width="9.7109375" style="11" customWidth="1"/>
    <col min="12" max="12" width="13" style="11" customWidth="1"/>
    <col min="13" max="16384" width="8.85546875" style="11"/>
  </cols>
  <sheetData>
    <row r="1" spans="1:12" s="1" customFormat="1" ht="64.150000000000006" customHeight="1" x14ac:dyDescent="0.25">
      <c r="A1" s="4" t="s">
        <v>16</v>
      </c>
      <c r="B1" s="5" t="s">
        <v>4</v>
      </c>
      <c r="C1" s="6" t="s">
        <v>5</v>
      </c>
      <c r="D1" s="7" t="s">
        <v>6</v>
      </c>
      <c r="E1" s="8" t="s">
        <v>13</v>
      </c>
      <c r="F1" s="9" t="s">
        <v>14</v>
      </c>
      <c r="G1" s="10" t="s">
        <v>8</v>
      </c>
      <c r="H1" s="37" t="s">
        <v>28</v>
      </c>
      <c r="I1" s="7" t="s">
        <v>7</v>
      </c>
      <c r="J1" s="8" t="s">
        <v>9</v>
      </c>
      <c r="K1" s="41" t="s">
        <v>29</v>
      </c>
      <c r="L1" s="9" t="s">
        <v>15</v>
      </c>
    </row>
    <row r="2" spans="1:12" ht="21.6" customHeight="1" x14ac:dyDescent="0.25">
      <c r="A2" s="2" t="s">
        <v>0</v>
      </c>
      <c r="B2" s="12">
        <v>2</v>
      </c>
      <c r="C2" s="13">
        <v>40</v>
      </c>
      <c r="D2" s="14">
        <v>34</v>
      </c>
      <c r="E2" s="27">
        <v>100</v>
      </c>
      <c r="F2" s="28">
        <v>0</v>
      </c>
      <c r="G2" s="12">
        <v>15</v>
      </c>
      <c r="H2" s="38">
        <f>G2/B2</f>
        <v>7.5</v>
      </c>
      <c r="I2" s="18">
        <f>(G2/D2)*100</f>
        <v>44.117647058823529</v>
      </c>
      <c r="J2" s="12">
        <v>0</v>
      </c>
      <c r="K2" s="38">
        <f>J2/B2</f>
        <v>0</v>
      </c>
      <c r="L2" s="18">
        <v>0</v>
      </c>
    </row>
    <row r="3" spans="1:12" ht="21.6" customHeight="1" x14ac:dyDescent="0.25">
      <c r="A3" s="2" t="s">
        <v>10</v>
      </c>
      <c r="B3" s="12">
        <v>10</v>
      </c>
      <c r="C3" s="13">
        <v>200</v>
      </c>
      <c r="D3" s="14">
        <v>143</v>
      </c>
      <c r="E3" s="12">
        <v>90</v>
      </c>
      <c r="F3" s="18">
        <v>60</v>
      </c>
      <c r="G3" s="12">
        <v>21</v>
      </c>
      <c r="H3" s="38">
        <f>G3/B3</f>
        <v>2.1</v>
      </c>
      <c r="I3" s="18">
        <f t="shared" ref="I3:I15" si="0">(G3/D3)*100</f>
        <v>14.685314685314685</v>
      </c>
      <c r="J3" s="12">
        <v>6</v>
      </c>
      <c r="K3" s="38">
        <f t="shared" ref="K3:K15" si="1">J3/B3</f>
        <v>0.6</v>
      </c>
      <c r="L3" s="18">
        <f>(J3/D3)*100</f>
        <v>4.1958041958041958</v>
      </c>
    </row>
    <row r="4" spans="1:12" ht="21.6" customHeight="1" x14ac:dyDescent="0.25">
      <c r="A4" s="2" t="s">
        <v>1</v>
      </c>
      <c r="B4" s="12">
        <v>20</v>
      </c>
      <c r="C4" s="13">
        <v>400</v>
      </c>
      <c r="D4" s="14">
        <v>396</v>
      </c>
      <c r="E4" s="12">
        <v>90</v>
      </c>
      <c r="F4" s="18">
        <v>0</v>
      </c>
      <c r="G4" s="12">
        <v>19</v>
      </c>
      <c r="H4" s="38">
        <f t="shared" ref="H4:H15" si="2">G4/B4</f>
        <v>0.95</v>
      </c>
      <c r="I4" s="18">
        <f t="shared" si="0"/>
        <v>4.7979797979797976</v>
      </c>
      <c r="J4" s="12">
        <v>0</v>
      </c>
      <c r="K4" s="38">
        <f t="shared" si="1"/>
        <v>0</v>
      </c>
      <c r="L4" s="18">
        <v>0</v>
      </c>
    </row>
    <row r="5" spans="1:12" ht="21.6" customHeight="1" x14ac:dyDescent="0.25">
      <c r="A5" s="20" t="s">
        <v>21</v>
      </c>
      <c r="B5" s="21">
        <v>4</v>
      </c>
      <c r="C5" s="22">
        <v>80</v>
      </c>
      <c r="D5" s="23">
        <v>93</v>
      </c>
      <c r="E5" s="21">
        <v>75</v>
      </c>
      <c r="F5" s="24" t="s">
        <v>24</v>
      </c>
      <c r="G5" s="21">
        <v>5</v>
      </c>
      <c r="H5" s="39">
        <f t="shared" si="2"/>
        <v>1.25</v>
      </c>
      <c r="I5" s="24">
        <f t="shared" si="0"/>
        <v>5.376344086021505</v>
      </c>
      <c r="J5" s="21">
        <v>0</v>
      </c>
      <c r="K5" s="39">
        <f t="shared" si="1"/>
        <v>0</v>
      </c>
      <c r="L5" s="24">
        <v>0</v>
      </c>
    </row>
    <row r="6" spans="1:12" ht="21.6" customHeight="1" x14ac:dyDescent="0.25">
      <c r="A6" s="20" t="s">
        <v>22</v>
      </c>
      <c r="B6" s="21">
        <v>7</v>
      </c>
      <c r="C6" s="22">
        <v>140</v>
      </c>
      <c r="D6" s="23">
        <v>144</v>
      </c>
      <c r="E6" s="21">
        <v>71</v>
      </c>
      <c r="F6" s="24" t="s">
        <v>24</v>
      </c>
      <c r="G6" s="21">
        <v>8</v>
      </c>
      <c r="H6" s="39">
        <f t="shared" si="2"/>
        <v>1.1428571428571428</v>
      </c>
      <c r="I6" s="24">
        <f t="shared" si="0"/>
        <v>5.5555555555555554</v>
      </c>
      <c r="J6" s="21">
        <v>0</v>
      </c>
      <c r="K6" s="39">
        <f t="shared" si="1"/>
        <v>0</v>
      </c>
      <c r="L6" s="24">
        <v>0</v>
      </c>
    </row>
    <row r="7" spans="1:12" ht="21.6" customHeight="1" x14ac:dyDescent="0.25">
      <c r="A7" s="2" t="s">
        <v>27</v>
      </c>
      <c r="B7" s="12">
        <v>5</v>
      </c>
      <c r="C7" s="13">
        <v>100</v>
      </c>
      <c r="D7" s="14">
        <v>99</v>
      </c>
      <c r="E7" s="12">
        <v>60</v>
      </c>
      <c r="F7" s="18">
        <v>60</v>
      </c>
      <c r="G7" s="12">
        <v>3</v>
      </c>
      <c r="H7" s="38">
        <f t="shared" si="2"/>
        <v>0.6</v>
      </c>
      <c r="I7" s="18">
        <f t="shared" si="0"/>
        <v>3.0303030303030303</v>
      </c>
      <c r="J7" s="12">
        <v>3</v>
      </c>
      <c r="K7" s="38">
        <f t="shared" si="1"/>
        <v>0.6</v>
      </c>
      <c r="L7" s="18">
        <f>(J7/D7)*100</f>
        <v>3.0303030303030303</v>
      </c>
    </row>
    <row r="8" spans="1:12" ht="21.6" customHeight="1" x14ac:dyDescent="0.25">
      <c r="A8" s="2" t="s">
        <v>20</v>
      </c>
      <c r="B8" s="12">
        <v>21</v>
      </c>
      <c r="C8" s="13">
        <v>420</v>
      </c>
      <c r="D8" s="25">
        <v>473</v>
      </c>
      <c r="E8" s="12">
        <v>62</v>
      </c>
      <c r="F8" s="18">
        <v>10</v>
      </c>
      <c r="G8" s="12">
        <v>28</v>
      </c>
      <c r="H8" s="38">
        <f t="shared" si="2"/>
        <v>1.3333333333333333</v>
      </c>
      <c r="I8" s="18">
        <f t="shared" si="0"/>
        <v>5.9196617336152215</v>
      </c>
      <c r="J8" s="12">
        <v>2</v>
      </c>
      <c r="K8" s="38">
        <f t="shared" si="1"/>
        <v>9.5238095238095233E-2</v>
      </c>
      <c r="L8" s="18">
        <f t="shared" ref="L8:L15" si="3">(J8/D8)*100</f>
        <v>0.42283298097251587</v>
      </c>
    </row>
    <row r="9" spans="1:12" ht="21.6" customHeight="1" x14ac:dyDescent="0.25">
      <c r="A9" s="2" t="s">
        <v>11</v>
      </c>
      <c r="B9" s="12">
        <v>16</v>
      </c>
      <c r="C9" s="13">
        <v>300</v>
      </c>
      <c r="D9" s="25">
        <v>282</v>
      </c>
      <c r="E9" s="12">
        <v>69</v>
      </c>
      <c r="F9" s="18">
        <v>81</v>
      </c>
      <c r="G9" s="12">
        <v>20</v>
      </c>
      <c r="H9" s="38">
        <f t="shared" si="2"/>
        <v>1.25</v>
      </c>
      <c r="I9" s="18">
        <f t="shared" si="0"/>
        <v>7.0921985815602842</v>
      </c>
      <c r="J9" s="12">
        <v>14</v>
      </c>
      <c r="K9" s="38">
        <f t="shared" si="1"/>
        <v>0.875</v>
      </c>
      <c r="L9" s="18">
        <f t="shared" si="3"/>
        <v>4.9645390070921991</v>
      </c>
    </row>
    <row r="10" spans="1:12" ht="21.6" customHeight="1" x14ac:dyDescent="0.25">
      <c r="A10" s="42" t="s">
        <v>2</v>
      </c>
      <c r="B10" s="43">
        <v>6</v>
      </c>
      <c r="C10" s="44">
        <v>120</v>
      </c>
      <c r="D10" s="45">
        <v>125</v>
      </c>
      <c r="E10" s="43">
        <v>100</v>
      </c>
      <c r="F10" s="46">
        <v>100</v>
      </c>
      <c r="G10" s="43">
        <v>12</v>
      </c>
      <c r="H10" s="47">
        <f t="shared" si="2"/>
        <v>2</v>
      </c>
      <c r="I10" s="46">
        <f t="shared" si="0"/>
        <v>9.6</v>
      </c>
      <c r="J10" s="43">
        <v>12</v>
      </c>
      <c r="K10" s="47">
        <f t="shared" si="1"/>
        <v>2</v>
      </c>
      <c r="L10" s="46">
        <f t="shared" si="3"/>
        <v>9.6</v>
      </c>
    </row>
    <row r="11" spans="1:12" ht="21.6" customHeight="1" x14ac:dyDescent="0.25">
      <c r="A11" s="20" t="s">
        <v>19</v>
      </c>
      <c r="B11" s="21">
        <v>12</v>
      </c>
      <c r="C11" s="22">
        <v>240</v>
      </c>
      <c r="D11" s="23">
        <v>220</v>
      </c>
      <c r="E11" s="21">
        <v>100</v>
      </c>
      <c r="F11" s="24">
        <v>82</v>
      </c>
      <c r="G11" s="21">
        <v>20</v>
      </c>
      <c r="H11" s="39">
        <f t="shared" si="2"/>
        <v>1.6666666666666667</v>
      </c>
      <c r="I11" s="24">
        <f t="shared" si="0"/>
        <v>9.0909090909090917</v>
      </c>
      <c r="J11" s="21">
        <v>9</v>
      </c>
      <c r="K11" s="39">
        <f t="shared" si="1"/>
        <v>0.75</v>
      </c>
      <c r="L11" s="24">
        <f t="shared" si="3"/>
        <v>4.0909090909090908</v>
      </c>
    </row>
    <row r="12" spans="1:12" ht="21.6" customHeight="1" x14ac:dyDescent="0.25">
      <c r="A12" s="20" t="s">
        <v>17</v>
      </c>
      <c r="B12" s="21">
        <v>5</v>
      </c>
      <c r="C12" s="22">
        <v>100</v>
      </c>
      <c r="D12" s="26">
        <v>94</v>
      </c>
      <c r="E12" s="21">
        <v>100</v>
      </c>
      <c r="F12" s="24">
        <v>60</v>
      </c>
      <c r="G12" s="21">
        <v>12</v>
      </c>
      <c r="H12" s="39">
        <f t="shared" si="2"/>
        <v>2.4</v>
      </c>
      <c r="I12" s="24">
        <f t="shared" si="0"/>
        <v>12.76595744680851</v>
      </c>
      <c r="J12" s="21">
        <v>3</v>
      </c>
      <c r="K12" s="39">
        <f t="shared" si="1"/>
        <v>0.6</v>
      </c>
      <c r="L12" s="24">
        <f t="shared" si="3"/>
        <v>3.1914893617021276</v>
      </c>
    </row>
    <row r="13" spans="1:12" ht="21.6" customHeight="1" x14ac:dyDescent="0.25">
      <c r="A13" s="20" t="s">
        <v>18</v>
      </c>
      <c r="B13" s="21">
        <v>1</v>
      </c>
      <c r="C13" s="22">
        <v>20</v>
      </c>
      <c r="D13" s="26">
        <v>18</v>
      </c>
      <c r="E13" s="21">
        <v>100</v>
      </c>
      <c r="F13" s="24">
        <v>100</v>
      </c>
      <c r="G13" s="21">
        <v>2</v>
      </c>
      <c r="H13" s="39">
        <f t="shared" si="2"/>
        <v>2</v>
      </c>
      <c r="I13" s="24">
        <f t="shared" si="0"/>
        <v>11.111111111111111</v>
      </c>
      <c r="J13" s="21">
        <v>1</v>
      </c>
      <c r="K13" s="39">
        <f t="shared" si="1"/>
        <v>1</v>
      </c>
      <c r="L13" s="24">
        <f t="shared" si="3"/>
        <v>5.5555555555555554</v>
      </c>
    </row>
    <row r="14" spans="1:12" ht="50.45" customHeight="1" x14ac:dyDescent="0.25">
      <c r="A14" s="2" t="s">
        <v>12</v>
      </c>
      <c r="B14" s="12">
        <v>6</v>
      </c>
      <c r="C14" s="13">
        <v>120</v>
      </c>
      <c r="D14" s="14">
        <v>114</v>
      </c>
      <c r="E14" s="12">
        <v>100</v>
      </c>
      <c r="F14" s="18">
        <v>100</v>
      </c>
      <c r="G14" s="12">
        <v>17</v>
      </c>
      <c r="H14" s="38">
        <f t="shared" si="2"/>
        <v>2.8333333333333335</v>
      </c>
      <c r="I14" s="18">
        <f t="shared" si="0"/>
        <v>14.912280701754385</v>
      </c>
      <c r="J14" s="12">
        <v>11</v>
      </c>
      <c r="K14" s="38">
        <f t="shared" si="1"/>
        <v>1.8333333333333333</v>
      </c>
      <c r="L14" s="18">
        <f t="shared" si="3"/>
        <v>9.6491228070175428</v>
      </c>
    </row>
    <row r="15" spans="1:12" ht="38.450000000000003" customHeight="1" x14ac:dyDescent="0.25">
      <c r="A15" s="3" t="s">
        <v>23</v>
      </c>
      <c r="B15" s="15">
        <v>11</v>
      </c>
      <c r="C15" s="16">
        <v>132</v>
      </c>
      <c r="D15" s="17">
        <v>128</v>
      </c>
      <c r="E15" s="15">
        <v>50</v>
      </c>
      <c r="F15" s="19">
        <v>70</v>
      </c>
      <c r="G15" s="15">
        <v>7</v>
      </c>
      <c r="H15" s="40">
        <f t="shared" si="2"/>
        <v>0.63636363636363635</v>
      </c>
      <c r="I15" s="19">
        <f t="shared" si="0"/>
        <v>5.46875</v>
      </c>
      <c r="J15" s="15">
        <v>8</v>
      </c>
      <c r="K15" s="40">
        <f t="shared" si="1"/>
        <v>0.72727272727272729</v>
      </c>
      <c r="L15" s="19">
        <f t="shared" si="3"/>
        <v>6.25</v>
      </c>
    </row>
    <row r="16" spans="1:12" x14ac:dyDescent="0.25">
      <c r="A16" s="20" t="s">
        <v>25</v>
      </c>
      <c r="B16" s="29">
        <f>SUM(B2:B15)</f>
        <v>126</v>
      </c>
    </row>
  </sheetData>
  <dataValidations count="1">
    <dataValidation allowBlank="1" showInputMessage="1" showErrorMessage="1" promptTitle="Formula" prompt="Column L/ Column M * 100" sqref="I1 C1"/>
  </dataValidations>
  <printOptions gridLines="1"/>
  <pageMargins left="0.7" right="0.7" top="1" bottom="0.75" header="0.3" footer="0.8"/>
  <pageSetup scale="80" orientation="landscape" r:id="rId1"/>
  <headerFooter>
    <oddHeader>&amp;L&amp;"-,Bold"&amp;12
Summary Statistics for CBP Nontidal Network Quality Control Samples - WY 2014</oddHeader>
    <oddFooter>&amp;R7/30/2015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K2" sqref="K2"/>
    </sheetView>
  </sheetViews>
  <sheetFormatPr defaultRowHeight="15" x14ac:dyDescent="0.25"/>
  <cols>
    <col min="1" max="1" width="24.28515625" customWidth="1"/>
    <col min="2" max="2" width="9.140625" customWidth="1"/>
    <col min="3" max="5" width="11" customWidth="1"/>
  </cols>
  <sheetData>
    <row r="1" spans="1:5" ht="60" x14ac:dyDescent="0.25">
      <c r="A1" s="4" t="s">
        <v>16</v>
      </c>
      <c r="B1" s="5" t="s">
        <v>4</v>
      </c>
      <c r="C1" s="6" t="s">
        <v>5</v>
      </c>
      <c r="D1" s="7" t="s">
        <v>6</v>
      </c>
      <c r="E1" s="7" t="s">
        <v>26</v>
      </c>
    </row>
    <row r="2" spans="1:5" ht="22.15" customHeight="1" x14ac:dyDescent="0.25">
      <c r="A2" s="2" t="s">
        <v>0</v>
      </c>
      <c r="B2" s="12">
        <v>2</v>
      </c>
      <c r="C2" s="13">
        <v>40</v>
      </c>
      <c r="D2" s="14">
        <v>34</v>
      </c>
      <c r="E2" s="30">
        <f>D2/C2</f>
        <v>0.85</v>
      </c>
    </row>
    <row r="3" spans="1:5" ht="22.15" customHeight="1" x14ac:dyDescent="0.25">
      <c r="A3" s="2" t="s">
        <v>10</v>
      </c>
      <c r="B3" s="12">
        <v>10</v>
      </c>
      <c r="C3" s="13">
        <v>200</v>
      </c>
      <c r="D3" s="14">
        <v>143</v>
      </c>
      <c r="E3" s="30">
        <f>D3/C3</f>
        <v>0.71499999999999997</v>
      </c>
    </row>
    <row r="4" spans="1:5" ht="22.15" customHeight="1" x14ac:dyDescent="0.25">
      <c r="A4" s="2" t="s">
        <v>1</v>
      </c>
      <c r="B4" s="12">
        <v>20</v>
      </c>
      <c r="C4" s="13">
        <v>400</v>
      </c>
      <c r="D4" s="14">
        <v>396</v>
      </c>
      <c r="E4" s="30">
        <f t="shared" ref="E4:E15" si="0">D4/C4</f>
        <v>0.99</v>
      </c>
    </row>
    <row r="5" spans="1:5" ht="22.15" customHeight="1" x14ac:dyDescent="0.25">
      <c r="A5" s="20" t="s">
        <v>21</v>
      </c>
      <c r="B5" s="21">
        <v>4</v>
      </c>
      <c r="C5" s="22">
        <v>80</v>
      </c>
      <c r="D5" s="23">
        <v>93</v>
      </c>
      <c r="E5" s="31">
        <f t="shared" si="0"/>
        <v>1.1625000000000001</v>
      </c>
    </row>
    <row r="6" spans="1:5" ht="22.15" customHeight="1" x14ac:dyDescent="0.25">
      <c r="A6" s="20" t="s">
        <v>22</v>
      </c>
      <c r="B6" s="21">
        <v>7</v>
      </c>
      <c r="C6" s="22">
        <v>140</v>
      </c>
      <c r="D6" s="23">
        <v>144</v>
      </c>
      <c r="E6" s="31">
        <f t="shared" si="0"/>
        <v>1.0285714285714285</v>
      </c>
    </row>
    <row r="7" spans="1:5" ht="22.15" customHeight="1" x14ac:dyDescent="0.25">
      <c r="A7" s="2" t="s">
        <v>3</v>
      </c>
      <c r="B7" s="12">
        <v>5</v>
      </c>
      <c r="C7" s="13">
        <v>100</v>
      </c>
      <c r="D7" s="14">
        <v>99</v>
      </c>
      <c r="E7" s="30">
        <f t="shared" si="0"/>
        <v>0.99</v>
      </c>
    </row>
    <row r="8" spans="1:5" ht="22.15" customHeight="1" x14ac:dyDescent="0.25">
      <c r="A8" s="2" t="s">
        <v>20</v>
      </c>
      <c r="B8" s="12">
        <v>21</v>
      </c>
      <c r="C8" s="13">
        <v>420</v>
      </c>
      <c r="D8" s="25">
        <v>473</v>
      </c>
      <c r="E8" s="30">
        <f t="shared" si="0"/>
        <v>1.1261904761904762</v>
      </c>
    </row>
    <row r="9" spans="1:5" ht="14.45" customHeight="1" x14ac:dyDescent="0.25">
      <c r="A9" s="2" t="s">
        <v>11</v>
      </c>
      <c r="B9" s="12">
        <v>16</v>
      </c>
      <c r="C9" s="13">
        <v>300</v>
      </c>
      <c r="D9" s="25">
        <v>282</v>
      </c>
      <c r="E9" s="30">
        <f t="shared" si="0"/>
        <v>0.94</v>
      </c>
    </row>
    <row r="10" spans="1:5" ht="22.15" customHeight="1" x14ac:dyDescent="0.25">
      <c r="A10" s="2" t="s">
        <v>2</v>
      </c>
      <c r="B10" s="12">
        <v>6</v>
      </c>
      <c r="C10" s="13">
        <v>120</v>
      </c>
      <c r="D10" s="25">
        <v>125</v>
      </c>
      <c r="E10" s="30">
        <f t="shared" si="0"/>
        <v>1.0416666666666667</v>
      </c>
    </row>
    <row r="11" spans="1:5" ht="22.15" customHeight="1" x14ac:dyDescent="0.25">
      <c r="A11" s="20" t="s">
        <v>19</v>
      </c>
      <c r="B11" s="21">
        <v>12</v>
      </c>
      <c r="C11" s="22">
        <v>240</v>
      </c>
      <c r="D11" s="23">
        <v>220</v>
      </c>
      <c r="E11" s="31">
        <f t="shared" si="0"/>
        <v>0.91666666666666663</v>
      </c>
    </row>
    <row r="12" spans="1:5" ht="22.15" customHeight="1" x14ac:dyDescent="0.25">
      <c r="A12" s="20" t="s">
        <v>17</v>
      </c>
      <c r="B12" s="21">
        <v>5</v>
      </c>
      <c r="C12" s="22">
        <v>100</v>
      </c>
      <c r="D12" s="26">
        <v>94</v>
      </c>
      <c r="E12" s="31">
        <f t="shared" si="0"/>
        <v>0.94</v>
      </c>
    </row>
    <row r="13" spans="1:5" ht="22.15" customHeight="1" x14ac:dyDescent="0.25">
      <c r="A13" s="20" t="s">
        <v>18</v>
      </c>
      <c r="B13" s="21">
        <v>1</v>
      </c>
      <c r="C13" s="22">
        <v>20</v>
      </c>
      <c r="D13" s="26">
        <v>18</v>
      </c>
      <c r="E13" s="31">
        <f t="shared" si="0"/>
        <v>0.9</v>
      </c>
    </row>
    <row r="14" spans="1:5" ht="45" customHeight="1" x14ac:dyDescent="0.25">
      <c r="A14" s="2" t="s">
        <v>12</v>
      </c>
      <c r="B14" s="12">
        <v>6</v>
      </c>
      <c r="C14" s="13">
        <v>120</v>
      </c>
      <c r="D14" s="14">
        <v>114</v>
      </c>
      <c r="E14" s="30">
        <f t="shared" si="0"/>
        <v>0.95</v>
      </c>
    </row>
    <row r="15" spans="1:5" ht="36.6" customHeight="1" x14ac:dyDescent="0.25">
      <c r="A15" s="3" t="s">
        <v>23</v>
      </c>
      <c r="B15" s="15">
        <v>11</v>
      </c>
      <c r="C15" s="16">
        <v>132</v>
      </c>
      <c r="D15" s="17">
        <v>128</v>
      </c>
      <c r="E15" s="32">
        <f t="shared" si="0"/>
        <v>0.96969696969696972</v>
      </c>
    </row>
    <row r="16" spans="1:5" ht="22.15" customHeight="1" x14ac:dyDescent="0.25">
      <c r="A16" s="20" t="s">
        <v>25</v>
      </c>
      <c r="B16" s="29">
        <f>SUM(B2:B15)</f>
        <v>126</v>
      </c>
      <c r="C16" s="11"/>
      <c r="D16" s="11"/>
      <c r="E16" s="11"/>
    </row>
  </sheetData>
  <dataValidations count="1">
    <dataValidation allowBlank="1" showInputMessage="1" showErrorMessage="1" promptTitle="Formula" prompt="Column L/ Column M * 100" sqref="C1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D7" sqref="D7"/>
    </sheetView>
  </sheetViews>
  <sheetFormatPr defaultRowHeight="15" x14ac:dyDescent="0.25"/>
  <cols>
    <col min="1" max="1" width="24.28515625" customWidth="1"/>
    <col min="2" max="2" width="14" customWidth="1"/>
    <col min="3" max="3" width="14.42578125" customWidth="1"/>
  </cols>
  <sheetData>
    <row r="1" spans="1:3" ht="75" x14ac:dyDescent="0.25">
      <c r="A1" s="4" t="s">
        <v>16</v>
      </c>
      <c r="B1" s="8" t="s">
        <v>13</v>
      </c>
      <c r="C1" s="9" t="s">
        <v>14</v>
      </c>
    </row>
    <row r="2" spans="1:3" ht="18.600000000000001" customHeight="1" x14ac:dyDescent="0.25">
      <c r="A2" s="2" t="s">
        <v>0</v>
      </c>
      <c r="B2" s="27">
        <v>100</v>
      </c>
      <c r="C2" s="28">
        <v>0</v>
      </c>
    </row>
    <row r="3" spans="1:3" ht="18.600000000000001" customHeight="1" x14ac:dyDescent="0.25">
      <c r="A3" s="2" t="s">
        <v>10</v>
      </c>
      <c r="B3" s="12">
        <v>90</v>
      </c>
      <c r="C3" s="18">
        <v>60</v>
      </c>
    </row>
    <row r="4" spans="1:3" ht="18.600000000000001" customHeight="1" x14ac:dyDescent="0.25">
      <c r="A4" s="2" t="s">
        <v>1</v>
      </c>
      <c r="B4" s="12">
        <v>90</v>
      </c>
      <c r="C4" s="18">
        <v>0</v>
      </c>
    </row>
    <row r="5" spans="1:3" ht="18.600000000000001" customHeight="1" x14ac:dyDescent="0.25">
      <c r="A5" s="20" t="s">
        <v>21</v>
      </c>
      <c r="B5" s="21">
        <v>75</v>
      </c>
      <c r="C5" s="24" t="s">
        <v>24</v>
      </c>
    </row>
    <row r="6" spans="1:3" ht="18.600000000000001" customHeight="1" x14ac:dyDescent="0.25">
      <c r="A6" s="20" t="s">
        <v>22</v>
      </c>
      <c r="B6" s="21">
        <v>71</v>
      </c>
      <c r="C6" s="24" t="s">
        <v>24</v>
      </c>
    </row>
    <row r="7" spans="1:3" ht="18.600000000000001" customHeight="1" x14ac:dyDescent="0.25">
      <c r="A7" s="2" t="s">
        <v>3</v>
      </c>
      <c r="B7" s="12">
        <v>60</v>
      </c>
      <c r="C7" s="18">
        <v>60</v>
      </c>
    </row>
    <row r="8" spans="1:3" ht="18.600000000000001" customHeight="1" x14ac:dyDescent="0.25">
      <c r="A8" s="2" t="s">
        <v>20</v>
      </c>
      <c r="B8" s="12">
        <v>62</v>
      </c>
      <c r="C8" s="18">
        <v>10</v>
      </c>
    </row>
    <row r="9" spans="1:3" ht="18.600000000000001" customHeight="1" x14ac:dyDescent="0.25">
      <c r="A9" s="2" t="s">
        <v>11</v>
      </c>
      <c r="B9" s="12">
        <v>69</v>
      </c>
      <c r="C9" s="18">
        <v>81</v>
      </c>
    </row>
    <row r="10" spans="1:3" ht="18.600000000000001" customHeight="1" x14ac:dyDescent="0.25">
      <c r="A10" s="2" t="s">
        <v>2</v>
      </c>
      <c r="B10" s="12">
        <v>100</v>
      </c>
      <c r="C10" s="18">
        <v>100</v>
      </c>
    </row>
    <row r="11" spans="1:3" ht="18.600000000000001" customHeight="1" x14ac:dyDescent="0.25">
      <c r="A11" s="20" t="s">
        <v>19</v>
      </c>
      <c r="B11" s="21">
        <v>100</v>
      </c>
      <c r="C11" s="24">
        <v>82</v>
      </c>
    </row>
    <row r="12" spans="1:3" ht="18.600000000000001" customHeight="1" x14ac:dyDescent="0.25">
      <c r="A12" s="20" t="s">
        <v>17</v>
      </c>
      <c r="B12" s="21">
        <v>100</v>
      </c>
      <c r="C12" s="24">
        <v>60</v>
      </c>
    </row>
    <row r="13" spans="1:3" ht="18.600000000000001" customHeight="1" x14ac:dyDescent="0.25">
      <c r="A13" s="20" t="s">
        <v>18</v>
      </c>
      <c r="B13" s="21">
        <v>100</v>
      </c>
      <c r="C13" s="24">
        <v>100</v>
      </c>
    </row>
    <row r="14" spans="1:3" ht="45" customHeight="1" x14ac:dyDescent="0.25">
      <c r="A14" s="2" t="s">
        <v>12</v>
      </c>
      <c r="B14" s="35">
        <v>100</v>
      </c>
      <c r="C14" s="33">
        <v>100</v>
      </c>
    </row>
    <row r="15" spans="1:3" ht="31.15" customHeight="1" x14ac:dyDescent="0.25">
      <c r="A15" s="3" t="s">
        <v>23</v>
      </c>
      <c r="B15" s="36">
        <v>50</v>
      </c>
      <c r="C15" s="34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 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mley</dc:creator>
  <cp:lastModifiedBy>lrubin</cp:lastModifiedBy>
  <cp:lastPrinted>2015-07-29T22:53:15Z</cp:lastPrinted>
  <dcterms:created xsi:type="dcterms:W3CDTF">2015-07-29T15:18:26Z</dcterms:created>
  <dcterms:modified xsi:type="dcterms:W3CDTF">2015-08-19T15:58:04Z</dcterms:modified>
</cp:coreProperties>
</file>