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activeX/activeX43.xml" ContentType="application/vnd.ms-office.activeX+xml"/>
  <Override PartName="/xl/activeX/activeX43.bin" ContentType="application/vnd.ms-office.activeX"/>
  <Override PartName="/xl/activeX/activeX44.xml" ContentType="application/vnd.ms-office.activeX+xml"/>
  <Override PartName="/xl/activeX/activeX44.bin" ContentType="application/vnd.ms-office.activeX"/>
  <Override PartName="/xl/activeX/activeX45.xml" ContentType="application/vnd.ms-office.activeX+xml"/>
  <Override PartName="/xl/activeX/activeX45.bin" ContentType="application/vnd.ms-office.activeX"/>
  <Override PartName="/xl/activeX/activeX46.xml" ContentType="application/vnd.ms-office.activeX+xml"/>
  <Override PartName="/xl/activeX/activeX46.bin" ContentType="application/vnd.ms-office.activeX"/>
  <Override PartName="/xl/activeX/activeX47.xml" ContentType="application/vnd.ms-office.activeX+xml"/>
  <Override PartName="/xl/activeX/activeX47.bin" ContentType="application/vnd.ms-office.activeX"/>
  <Override PartName="/xl/activeX/activeX48.xml" ContentType="application/vnd.ms-office.activeX+xml"/>
  <Override PartName="/xl/activeX/activeX48.bin" ContentType="application/vnd.ms-office.activeX"/>
  <Override PartName="/xl/activeX/activeX49.xml" ContentType="application/vnd.ms-office.activeX+xml"/>
  <Override PartName="/xl/activeX/activeX49.bin" ContentType="application/vnd.ms-office.activeX"/>
  <Override PartName="/xl/activeX/activeX50.xml" ContentType="application/vnd.ms-office.activeX+xml"/>
  <Override PartName="/xl/activeX/activeX50.bin" ContentType="application/vnd.ms-office.activeX"/>
  <Override PartName="/xl/activeX/activeX51.xml" ContentType="application/vnd.ms-office.activeX+xml"/>
  <Override PartName="/xl/activeX/activeX51.bin" ContentType="application/vnd.ms-office.activeX"/>
  <Override PartName="/xl/activeX/activeX52.xml" ContentType="application/vnd.ms-office.activeX+xml"/>
  <Override PartName="/xl/activeX/activeX52.bin" ContentType="application/vnd.ms-office.activeX"/>
  <Override PartName="/xl/activeX/activeX53.xml" ContentType="application/vnd.ms-office.activeX+xml"/>
  <Override PartName="/xl/activeX/activeX53.bin" ContentType="application/vnd.ms-office.activeX"/>
  <Override PartName="/xl/activeX/activeX54.xml" ContentType="application/vnd.ms-office.activeX+xml"/>
  <Override PartName="/xl/activeX/activeX54.bin" ContentType="application/vnd.ms-office.activeX"/>
  <Override PartName="/xl/activeX/activeX55.xml" ContentType="application/vnd.ms-office.activeX+xml"/>
  <Override PartName="/xl/activeX/activeX55.bin" ContentType="application/vnd.ms-office.activeX"/>
  <Override PartName="/xl/activeX/activeX56.xml" ContentType="application/vnd.ms-office.activeX+xml"/>
  <Override PartName="/xl/activeX/activeX56.bin" ContentType="application/vnd.ms-office.activeX"/>
  <Override PartName="/xl/activeX/activeX57.xml" ContentType="application/vnd.ms-office.activeX+xml"/>
  <Override PartName="/xl/activeX/activeX57.bin" ContentType="application/vnd.ms-office.activeX"/>
  <Override PartName="/xl/activeX/activeX58.xml" ContentType="application/vnd.ms-office.activeX+xml"/>
  <Override PartName="/xl/activeX/activeX58.bin" ContentType="application/vnd.ms-office.activeX"/>
  <Override PartName="/xl/activeX/activeX59.xml" ContentType="application/vnd.ms-office.activeX+xml"/>
  <Override PartName="/xl/activeX/activeX59.bin" ContentType="application/vnd.ms-office.activeX"/>
  <Override PartName="/xl/activeX/activeX60.xml" ContentType="application/vnd.ms-office.activeX+xml"/>
  <Override PartName="/xl/activeX/activeX60.bin" ContentType="application/vnd.ms-office.activeX"/>
  <Override PartName="/xl/activeX/activeX61.xml" ContentType="application/vnd.ms-office.activeX+xml"/>
  <Override PartName="/xl/activeX/activeX61.bin" ContentType="application/vnd.ms-office.activeX"/>
  <Override PartName="/xl/activeX/activeX62.xml" ContentType="application/vnd.ms-office.activeX+xml"/>
  <Override PartName="/xl/activeX/activeX62.bin" ContentType="application/vnd.ms-office.activeX"/>
  <Override PartName="/xl/activeX/activeX63.xml" ContentType="application/vnd.ms-office.activeX+xml"/>
  <Override PartName="/xl/activeX/activeX63.bin" ContentType="application/vnd.ms-office.activeX"/>
  <Override PartName="/xl/activeX/activeX64.xml" ContentType="application/vnd.ms-office.activeX+xml"/>
  <Override PartName="/xl/activeX/activeX64.bin" ContentType="application/vnd.ms-office.activeX"/>
  <Override PartName="/xl/activeX/activeX65.xml" ContentType="application/vnd.ms-office.activeX+xml"/>
  <Override PartName="/xl/activeX/activeX65.bin" ContentType="application/vnd.ms-office.activeX"/>
  <Override PartName="/xl/activeX/activeX66.xml" ContentType="application/vnd.ms-office.activeX+xml"/>
  <Override PartName="/xl/activeX/activeX66.bin" ContentType="application/vnd.ms-office.activeX"/>
  <Override PartName="/xl/activeX/activeX67.xml" ContentType="application/vnd.ms-office.activeX+xml"/>
  <Override PartName="/xl/activeX/activeX67.bin" ContentType="application/vnd.ms-office.activeX"/>
  <Override PartName="/xl/activeX/activeX68.xml" ContentType="application/vnd.ms-office.activeX+xml"/>
  <Override PartName="/xl/activeX/activeX68.bin" ContentType="application/vnd.ms-office.activeX"/>
  <Override PartName="/xl/activeX/activeX69.xml" ContentType="application/vnd.ms-office.activeX+xml"/>
  <Override PartName="/xl/activeX/activeX69.bin" ContentType="application/vnd.ms-office.activeX"/>
  <Override PartName="/xl/activeX/activeX70.xml" ContentType="application/vnd.ms-office.activeX+xml"/>
  <Override PartName="/xl/activeX/activeX70.bin" ContentType="application/vnd.ms-office.activeX"/>
  <Override PartName="/xl/activeX/activeX71.xml" ContentType="application/vnd.ms-office.activeX+xml"/>
  <Override PartName="/xl/activeX/activeX71.bin" ContentType="application/vnd.ms-office.activeX"/>
  <Override PartName="/xl/activeX/activeX72.xml" ContentType="application/vnd.ms-office.activeX+xml"/>
  <Override PartName="/xl/activeX/activeX72.bin" ContentType="application/vnd.ms-office.activeX"/>
  <Override PartName="/xl/activeX/activeX73.xml" ContentType="application/vnd.ms-office.activeX+xml"/>
  <Override PartName="/xl/activeX/activeX73.bin" ContentType="application/vnd.ms-office.activeX"/>
  <Override PartName="/xl/activeX/activeX74.xml" ContentType="application/vnd.ms-office.activeX+xml"/>
  <Override PartName="/xl/activeX/activeX74.bin" ContentType="application/vnd.ms-office.activeX"/>
  <Override PartName="/xl/activeX/activeX75.xml" ContentType="application/vnd.ms-office.activeX+xml"/>
  <Override PartName="/xl/activeX/activeX75.bin" ContentType="application/vnd.ms-office.activeX"/>
  <Override PartName="/xl/activeX/activeX76.xml" ContentType="application/vnd.ms-office.activeX+xml"/>
  <Override PartName="/xl/activeX/activeX76.bin" ContentType="application/vnd.ms-office.activeX"/>
  <Override PartName="/xl/activeX/activeX77.xml" ContentType="application/vnd.ms-office.activeX+xml"/>
  <Override PartName="/xl/activeX/activeX77.bin" ContentType="application/vnd.ms-office.activeX"/>
  <Override PartName="/xl/activeX/activeX78.xml" ContentType="application/vnd.ms-office.activeX+xml"/>
  <Override PartName="/xl/activeX/activeX78.bin" ContentType="application/vnd.ms-office.activeX"/>
  <Override PartName="/xl/activeX/activeX79.xml" ContentType="application/vnd.ms-office.activeX+xml"/>
  <Override PartName="/xl/activeX/activeX79.bin" ContentType="application/vnd.ms-office.activeX"/>
  <Override PartName="/xl/activeX/activeX80.xml" ContentType="application/vnd.ms-office.activeX+xml"/>
  <Override PartName="/xl/activeX/activeX80.bin" ContentType="application/vnd.ms-office.activeX"/>
  <Override PartName="/xl/activeX/activeX81.xml" ContentType="application/vnd.ms-office.activeX+xml"/>
  <Override PartName="/xl/activeX/activeX81.bin" ContentType="application/vnd.ms-office.activeX"/>
  <Override PartName="/xl/activeX/activeX82.xml" ContentType="application/vnd.ms-office.activeX+xml"/>
  <Override PartName="/xl/activeX/activeX82.bin" ContentType="application/vnd.ms-office.activeX"/>
  <Override PartName="/xl/activeX/activeX83.xml" ContentType="application/vnd.ms-office.activeX+xml"/>
  <Override PartName="/xl/activeX/activeX83.bin" ContentType="application/vnd.ms-office.activeX"/>
  <Override PartName="/xl/activeX/activeX84.xml" ContentType="application/vnd.ms-office.activeX+xml"/>
  <Override PartName="/xl/activeX/activeX84.bin" ContentType="application/vnd.ms-office.activeX"/>
  <Override PartName="/xl/activeX/activeX85.xml" ContentType="application/vnd.ms-office.activeX+xml"/>
  <Override PartName="/xl/activeX/activeX85.bin" ContentType="application/vnd.ms-office.activeX"/>
  <Override PartName="/xl/activeX/activeX86.xml" ContentType="application/vnd.ms-office.activeX+xml"/>
  <Override PartName="/xl/activeX/activeX86.bin" ContentType="application/vnd.ms-office.activeX"/>
  <Override PartName="/xl/activeX/activeX87.xml" ContentType="application/vnd.ms-office.activeX+xml"/>
  <Override PartName="/xl/activeX/activeX87.bin" ContentType="application/vnd.ms-office.activeX"/>
  <Override PartName="/xl/activeX/activeX88.xml" ContentType="application/vnd.ms-office.activeX+xml"/>
  <Override PartName="/xl/activeX/activeX88.bin" ContentType="application/vnd.ms-office.activeX"/>
  <Override PartName="/xl/activeX/activeX89.xml" ContentType="application/vnd.ms-office.activeX+xml"/>
  <Override PartName="/xl/activeX/activeX89.bin" ContentType="application/vnd.ms-office.activeX"/>
  <Override PartName="/xl/activeX/activeX90.xml" ContentType="application/vnd.ms-office.activeX+xml"/>
  <Override PartName="/xl/activeX/activeX90.bin" ContentType="application/vnd.ms-office.activeX"/>
  <Override PartName="/xl/activeX/activeX91.xml" ContentType="application/vnd.ms-office.activeX+xml"/>
  <Override PartName="/xl/activeX/activeX91.bin" ContentType="application/vnd.ms-office.activeX"/>
  <Override PartName="/xl/activeX/activeX92.xml" ContentType="application/vnd.ms-office.activeX+xml"/>
  <Override PartName="/xl/activeX/activeX92.bin" ContentType="application/vnd.ms-office.activeX"/>
  <Override PartName="/xl/activeX/activeX93.xml" ContentType="application/vnd.ms-office.activeX+xml"/>
  <Override PartName="/xl/activeX/activeX93.bin" ContentType="application/vnd.ms-office.activeX"/>
  <Override PartName="/xl/activeX/activeX94.xml" ContentType="application/vnd.ms-office.activeX+xml"/>
  <Override PartName="/xl/activeX/activeX94.bin" ContentType="application/vnd.ms-office.activeX"/>
  <Override PartName="/xl/activeX/activeX95.xml" ContentType="application/vnd.ms-office.activeX+xml"/>
  <Override PartName="/xl/activeX/activeX95.bin" ContentType="application/vnd.ms-office.activeX"/>
  <Override PartName="/xl/activeX/activeX96.xml" ContentType="application/vnd.ms-office.activeX+xml"/>
  <Override PartName="/xl/activeX/activeX96.bin" ContentType="application/vnd.ms-office.activeX"/>
  <Override PartName="/xl/activeX/activeX97.xml" ContentType="application/vnd.ms-office.activeX+xml"/>
  <Override PartName="/xl/activeX/activeX97.bin" ContentType="application/vnd.ms-office.activeX"/>
  <Override PartName="/xl/activeX/activeX98.xml" ContentType="application/vnd.ms-office.activeX+xml"/>
  <Override PartName="/xl/activeX/activeX98.bin" ContentType="application/vnd.ms-office.activeX"/>
  <Override PartName="/xl/activeX/activeX99.xml" ContentType="application/vnd.ms-office.activeX+xml"/>
  <Override PartName="/xl/activeX/activeX99.bin" ContentType="application/vnd.ms-office.activeX"/>
  <Override PartName="/xl/activeX/activeX100.xml" ContentType="application/vnd.ms-office.activeX+xml"/>
  <Override PartName="/xl/activeX/activeX100.bin" ContentType="application/vnd.ms-office.activeX"/>
  <Override PartName="/xl/activeX/activeX101.xml" ContentType="application/vnd.ms-office.activeX+xml"/>
  <Override PartName="/xl/activeX/activeX101.bin" ContentType="application/vnd.ms-office.activeX"/>
  <Override PartName="/xl/activeX/activeX102.xml" ContentType="application/vnd.ms-office.activeX+xml"/>
  <Override PartName="/xl/activeX/activeX102.bin" ContentType="application/vnd.ms-office.activeX"/>
  <Override PartName="/xl/activeX/activeX103.xml" ContentType="application/vnd.ms-office.activeX+xml"/>
  <Override PartName="/xl/activeX/activeX103.bin" ContentType="application/vnd.ms-office.activeX"/>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codeName="{7A2D7E96-6E34-419A-AE5F-296B3A7E7977}"/>
  <workbookPr codeName="ThisWorkbook" defaultThemeVersion="124226"/>
  <mc:AlternateContent xmlns:mc="http://schemas.openxmlformats.org/markup-compatibility/2006">
    <mc:Choice Requires="x15">
      <x15ac:absPath xmlns:x15ac="http://schemas.microsoft.com/office/spreadsheetml/2010/11/ac" url="P:\Watres\Public\MarkSievers\CBT-201603\Final Report\20170327-Revisions\Matrix Tool\"/>
    </mc:Choice>
  </mc:AlternateContent>
  <bookViews>
    <workbookView xWindow="0" yWindow="0" windowWidth="20730" windowHeight="11760" tabRatio="704"/>
  </bookViews>
  <sheets>
    <sheet name="ReadMe" sheetId="3" r:id="rId1"/>
    <sheet name="Co-benefit Goals " sheetId="17" r:id="rId2"/>
    <sheet name="Score Look Up" sheetId="19" r:id="rId3"/>
    <sheet name="FinalScores" sheetId="1" r:id="rId4"/>
    <sheet name="ScoreStats" sheetId="2" r:id="rId5"/>
    <sheet name="Lists" sheetId="18" state="hidden" r:id="rId6"/>
  </sheets>
  <definedNames>
    <definedName name="_xlnm._FilterDatabase" localSheetId="3" hidden="1">FinalScores!$A$2:$BA$2</definedName>
    <definedName name="_xlnm._FilterDatabase" localSheetId="5" hidden="1">Lists!$E$1:$G$148</definedName>
    <definedName name="_xlnm._FilterDatabase" localSheetId="4" hidden="1">ScoreStats!$A$2:$BA$151</definedName>
    <definedName name="DynBMPName">OFFSET(Lists!$F$1,Lists!$J$3,0,Lists!$J$4,1)</definedName>
    <definedName name="Mgmt_Strat">Lists!$L$1:$L$29</definedName>
    <definedName name="Score_option">Lists!$B$2:$B$3</definedName>
    <definedName name="Sector">Lists!$A$2:$A$5</definedName>
  </definedNames>
  <calcPr calcId="152511"/>
</workbook>
</file>

<file path=xl/calcChain.xml><?xml version="1.0" encoding="utf-8"?>
<calcChain xmlns="http://schemas.openxmlformats.org/spreadsheetml/2006/main">
  <c r="D131" i="18" l="1"/>
  <c r="D130" i="18"/>
  <c r="D129" i="18"/>
  <c r="D128" i="18"/>
  <c r="D127" i="18"/>
  <c r="D126" i="18"/>
  <c r="D125" i="18"/>
  <c r="D124"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BA122" i="2"/>
  <c r="B16" i="19" l="1"/>
  <c r="AC16" i="19"/>
  <c r="AB16" i="19"/>
  <c r="AA16" i="19"/>
  <c r="Z16" i="19"/>
  <c r="Y16" i="19"/>
  <c r="X16" i="19"/>
  <c r="W16" i="19"/>
  <c r="V16" i="19"/>
  <c r="U16" i="19"/>
  <c r="T16" i="19"/>
  <c r="S16" i="19"/>
  <c r="R16" i="19"/>
  <c r="Q16" i="19"/>
  <c r="P16" i="19"/>
  <c r="O16" i="19"/>
  <c r="N16" i="19"/>
  <c r="M16" i="19"/>
  <c r="L16" i="19"/>
  <c r="K16" i="19"/>
  <c r="J16" i="19"/>
  <c r="I16" i="19"/>
  <c r="H16" i="19"/>
  <c r="G16" i="19"/>
  <c r="F16" i="19"/>
  <c r="E16" i="19"/>
  <c r="D16" i="19"/>
  <c r="C16" i="19"/>
  <c r="AC74" i="19" l="1"/>
  <c r="AB74" i="19"/>
  <c r="AA74" i="19"/>
  <c r="Z74" i="19"/>
  <c r="Y74" i="19"/>
  <c r="X74" i="19"/>
  <c r="W74" i="19"/>
  <c r="V74" i="19"/>
  <c r="U74" i="19"/>
  <c r="T74" i="19"/>
  <c r="S74" i="19"/>
  <c r="R74" i="19"/>
  <c r="Q74" i="19"/>
  <c r="P74" i="19"/>
  <c r="O74" i="19"/>
  <c r="N74" i="19"/>
  <c r="M74" i="19"/>
  <c r="L74" i="19"/>
  <c r="K74" i="19"/>
  <c r="J74" i="19"/>
  <c r="I74" i="19"/>
  <c r="H74" i="19"/>
  <c r="G74" i="19"/>
  <c r="F74" i="19"/>
  <c r="E74" i="19"/>
  <c r="D74" i="19"/>
  <c r="C74" i="19"/>
  <c r="B74" i="19"/>
  <c r="AC73" i="19"/>
  <c r="AB73" i="19"/>
  <c r="AA73" i="19"/>
  <c r="Z73" i="19"/>
  <c r="Y73" i="19"/>
  <c r="X73" i="19"/>
  <c r="W73" i="19"/>
  <c r="V73" i="19"/>
  <c r="U73" i="19"/>
  <c r="T73" i="19"/>
  <c r="S73" i="19"/>
  <c r="R73" i="19"/>
  <c r="Q73" i="19"/>
  <c r="P73" i="19"/>
  <c r="O73" i="19"/>
  <c r="N73" i="19"/>
  <c r="M73" i="19"/>
  <c r="L73" i="19"/>
  <c r="K73" i="19"/>
  <c r="J73" i="19"/>
  <c r="I73" i="19"/>
  <c r="H73" i="19"/>
  <c r="G73" i="19"/>
  <c r="F73" i="19"/>
  <c r="E73" i="19"/>
  <c r="D73" i="19"/>
  <c r="C73" i="19"/>
  <c r="B73" i="19"/>
  <c r="AC72" i="19"/>
  <c r="AB72" i="19"/>
  <c r="AA72" i="19"/>
  <c r="Z72" i="19"/>
  <c r="Y72" i="19"/>
  <c r="X72" i="19"/>
  <c r="W72" i="19"/>
  <c r="V72" i="19"/>
  <c r="U72" i="19"/>
  <c r="T72" i="19"/>
  <c r="S72" i="19"/>
  <c r="R72" i="19"/>
  <c r="Q72" i="19"/>
  <c r="P72" i="19"/>
  <c r="O72" i="19"/>
  <c r="N72" i="19"/>
  <c r="M72" i="19"/>
  <c r="L72" i="19"/>
  <c r="K72" i="19"/>
  <c r="J72" i="19"/>
  <c r="I72" i="19"/>
  <c r="H72" i="19"/>
  <c r="G72" i="19"/>
  <c r="F72" i="19"/>
  <c r="E72" i="19"/>
  <c r="D72" i="19"/>
  <c r="C72" i="19"/>
  <c r="B72" i="19"/>
  <c r="AC71" i="19"/>
  <c r="AB71" i="19"/>
  <c r="AA71" i="19"/>
  <c r="Z71" i="19"/>
  <c r="Y71" i="19"/>
  <c r="X71" i="19"/>
  <c r="W71" i="19"/>
  <c r="V71" i="19"/>
  <c r="U71" i="19"/>
  <c r="T71" i="19"/>
  <c r="S71" i="19"/>
  <c r="R71" i="19"/>
  <c r="Q71" i="19"/>
  <c r="P71" i="19"/>
  <c r="O71" i="19"/>
  <c r="N71" i="19"/>
  <c r="M71" i="19"/>
  <c r="L71" i="19"/>
  <c r="K71" i="19"/>
  <c r="J71" i="19"/>
  <c r="I71" i="19"/>
  <c r="H71" i="19"/>
  <c r="G71" i="19"/>
  <c r="F71" i="19"/>
  <c r="E71" i="19"/>
  <c r="D71" i="19"/>
  <c r="C71" i="19"/>
  <c r="B71" i="19"/>
  <c r="AC70" i="19"/>
  <c r="AB70" i="19"/>
  <c r="AA70" i="19"/>
  <c r="Z70" i="19"/>
  <c r="Y70" i="19"/>
  <c r="X70" i="19"/>
  <c r="W70" i="19"/>
  <c r="V70" i="19"/>
  <c r="U70" i="19"/>
  <c r="T70" i="19"/>
  <c r="S70" i="19"/>
  <c r="R70" i="19"/>
  <c r="Q70" i="19"/>
  <c r="P70" i="19"/>
  <c r="O70" i="19"/>
  <c r="N70" i="19"/>
  <c r="M70" i="19"/>
  <c r="L70" i="19"/>
  <c r="K70" i="19"/>
  <c r="J70" i="19"/>
  <c r="I70" i="19"/>
  <c r="H70" i="19"/>
  <c r="G70" i="19"/>
  <c r="F70" i="19"/>
  <c r="E70" i="19"/>
  <c r="D70" i="19"/>
  <c r="C70" i="19"/>
  <c r="B70" i="19"/>
  <c r="AC69" i="19"/>
  <c r="AB69" i="19"/>
  <c r="AA69" i="19"/>
  <c r="Z69" i="19"/>
  <c r="Y69" i="19"/>
  <c r="X69" i="19"/>
  <c r="W69" i="19"/>
  <c r="V69" i="19"/>
  <c r="U69" i="19"/>
  <c r="T69" i="19"/>
  <c r="S69" i="19"/>
  <c r="R69" i="19"/>
  <c r="Q69" i="19"/>
  <c r="P69" i="19"/>
  <c r="O69" i="19"/>
  <c r="N69" i="19"/>
  <c r="M69" i="19"/>
  <c r="L69" i="19"/>
  <c r="K69" i="19"/>
  <c r="J69" i="19"/>
  <c r="I69" i="19"/>
  <c r="H69" i="19"/>
  <c r="G69" i="19"/>
  <c r="F69" i="19"/>
  <c r="E69" i="19"/>
  <c r="D69" i="19"/>
  <c r="C69" i="19"/>
  <c r="B69" i="19"/>
  <c r="AC68" i="19"/>
  <c r="AB68" i="19"/>
  <c r="AA68" i="19"/>
  <c r="Z68" i="19"/>
  <c r="Y68" i="19"/>
  <c r="X68" i="19"/>
  <c r="W68" i="19"/>
  <c r="V68" i="19"/>
  <c r="U68" i="19"/>
  <c r="T68" i="19"/>
  <c r="S68" i="19"/>
  <c r="R68" i="19"/>
  <c r="Q68" i="19"/>
  <c r="P68" i="19"/>
  <c r="O68" i="19"/>
  <c r="N68" i="19"/>
  <c r="M68" i="19"/>
  <c r="L68" i="19"/>
  <c r="K68" i="19"/>
  <c r="J68" i="19"/>
  <c r="I68" i="19"/>
  <c r="H68" i="19"/>
  <c r="G68" i="19"/>
  <c r="F68" i="19"/>
  <c r="E68" i="19"/>
  <c r="D68" i="19"/>
  <c r="C68" i="19"/>
  <c r="B68" i="19"/>
  <c r="AC67" i="19"/>
  <c r="AB67" i="19"/>
  <c r="AA67" i="19"/>
  <c r="Z67" i="19"/>
  <c r="Y67" i="19"/>
  <c r="X67" i="19"/>
  <c r="W67" i="19"/>
  <c r="V67" i="19"/>
  <c r="U67" i="19"/>
  <c r="T67" i="19"/>
  <c r="S67" i="19"/>
  <c r="R67" i="19"/>
  <c r="Q67" i="19"/>
  <c r="P67" i="19"/>
  <c r="O67" i="19"/>
  <c r="N67" i="19"/>
  <c r="M67" i="19"/>
  <c r="L67" i="19"/>
  <c r="K67" i="19"/>
  <c r="J67" i="19"/>
  <c r="I67" i="19"/>
  <c r="H67" i="19"/>
  <c r="G67" i="19"/>
  <c r="F67" i="19"/>
  <c r="E67" i="19"/>
  <c r="D67" i="19"/>
  <c r="C67" i="19"/>
  <c r="B67" i="19"/>
  <c r="AC66" i="19"/>
  <c r="AB66" i="19"/>
  <c r="AA66" i="19"/>
  <c r="Z66" i="19"/>
  <c r="Y66" i="19"/>
  <c r="X66" i="19"/>
  <c r="W66" i="19"/>
  <c r="V66" i="19"/>
  <c r="U66" i="19"/>
  <c r="T66" i="19"/>
  <c r="S66" i="19"/>
  <c r="R66" i="19"/>
  <c r="Q66" i="19"/>
  <c r="P66" i="19"/>
  <c r="O66" i="19"/>
  <c r="N66" i="19"/>
  <c r="M66" i="19"/>
  <c r="L66" i="19"/>
  <c r="K66" i="19"/>
  <c r="J66" i="19"/>
  <c r="I66" i="19"/>
  <c r="H66" i="19"/>
  <c r="G66" i="19"/>
  <c r="F66" i="19"/>
  <c r="E66" i="19"/>
  <c r="D66" i="19"/>
  <c r="C66" i="19"/>
  <c r="B66" i="19"/>
  <c r="AC65" i="19"/>
  <c r="AB65" i="19"/>
  <c r="AA65" i="19"/>
  <c r="Z65" i="19"/>
  <c r="Y65" i="19"/>
  <c r="X65" i="19"/>
  <c r="W65" i="19"/>
  <c r="V65" i="19"/>
  <c r="U65" i="19"/>
  <c r="T65" i="19"/>
  <c r="S65" i="19"/>
  <c r="R65" i="19"/>
  <c r="Q65" i="19"/>
  <c r="P65" i="19"/>
  <c r="O65" i="19"/>
  <c r="N65" i="19"/>
  <c r="M65" i="19"/>
  <c r="L65" i="19"/>
  <c r="K65" i="19"/>
  <c r="J65" i="19"/>
  <c r="I65" i="19"/>
  <c r="H65" i="19"/>
  <c r="G65" i="19"/>
  <c r="F65" i="19"/>
  <c r="E65" i="19"/>
  <c r="D65" i="19"/>
  <c r="C65" i="19"/>
  <c r="B65" i="19"/>
  <c r="AC64" i="19"/>
  <c r="AB64" i="19"/>
  <c r="AA64" i="19"/>
  <c r="Z64" i="19"/>
  <c r="Y64" i="19"/>
  <c r="X64" i="19"/>
  <c r="W64" i="19"/>
  <c r="V64" i="19"/>
  <c r="U64" i="19"/>
  <c r="T64" i="19"/>
  <c r="S64" i="19"/>
  <c r="R64" i="19"/>
  <c r="Q64" i="19"/>
  <c r="P64" i="19"/>
  <c r="O64" i="19"/>
  <c r="N64" i="19"/>
  <c r="M64" i="19"/>
  <c r="L64" i="19"/>
  <c r="K64" i="19"/>
  <c r="J64" i="19"/>
  <c r="I64" i="19"/>
  <c r="H64" i="19"/>
  <c r="G64" i="19"/>
  <c r="F64" i="19"/>
  <c r="E64" i="19"/>
  <c r="D64" i="19"/>
  <c r="C64" i="19"/>
  <c r="B64" i="19"/>
  <c r="AC63" i="19"/>
  <c r="AB63" i="19"/>
  <c r="AA63" i="19"/>
  <c r="Z63" i="19"/>
  <c r="Y63" i="19"/>
  <c r="X63" i="19"/>
  <c r="W63" i="19"/>
  <c r="V63" i="19"/>
  <c r="U63" i="19"/>
  <c r="T63" i="19"/>
  <c r="S63" i="19"/>
  <c r="R63" i="19"/>
  <c r="Q63" i="19"/>
  <c r="P63" i="19"/>
  <c r="O63" i="19"/>
  <c r="N63" i="19"/>
  <c r="M63" i="19"/>
  <c r="L63" i="19"/>
  <c r="K63" i="19"/>
  <c r="J63" i="19"/>
  <c r="I63" i="19"/>
  <c r="H63" i="19"/>
  <c r="G63" i="19"/>
  <c r="F63" i="19"/>
  <c r="E63" i="19"/>
  <c r="D63" i="19"/>
  <c r="C63" i="19"/>
  <c r="B63" i="19"/>
  <c r="AC62" i="19"/>
  <c r="AB62" i="19"/>
  <c r="AA62" i="19"/>
  <c r="Z62" i="19"/>
  <c r="Y62" i="19"/>
  <c r="X62" i="19"/>
  <c r="W62" i="19"/>
  <c r="V62" i="19"/>
  <c r="U62" i="19"/>
  <c r="T62" i="19"/>
  <c r="S62" i="19"/>
  <c r="R62" i="19"/>
  <c r="Q62" i="19"/>
  <c r="P62" i="19"/>
  <c r="O62" i="19"/>
  <c r="N62" i="19"/>
  <c r="M62" i="19"/>
  <c r="L62" i="19"/>
  <c r="K62" i="19"/>
  <c r="J62" i="19"/>
  <c r="I62" i="19"/>
  <c r="H62" i="19"/>
  <c r="G62" i="19"/>
  <c r="F62" i="19"/>
  <c r="E62" i="19"/>
  <c r="D62" i="19"/>
  <c r="C62" i="19"/>
  <c r="B62" i="19"/>
  <c r="AC61" i="19"/>
  <c r="AB61" i="19"/>
  <c r="AA61" i="19"/>
  <c r="Z61" i="19"/>
  <c r="Y61" i="19"/>
  <c r="X61" i="19"/>
  <c r="W61" i="19"/>
  <c r="V61" i="19"/>
  <c r="U61" i="19"/>
  <c r="T61" i="19"/>
  <c r="S61" i="19"/>
  <c r="R61" i="19"/>
  <c r="Q61" i="19"/>
  <c r="P61" i="19"/>
  <c r="O61" i="19"/>
  <c r="N61" i="19"/>
  <c r="M61" i="19"/>
  <c r="L61" i="19"/>
  <c r="K61" i="19"/>
  <c r="J61" i="19"/>
  <c r="I61" i="19"/>
  <c r="H61" i="19"/>
  <c r="G61" i="19"/>
  <c r="F61" i="19"/>
  <c r="E61" i="19"/>
  <c r="D61" i="19"/>
  <c r="C61" i="19"/>
  <c r="B61" i="19"/>
  <c r="AC60" i="19"/>
  <c r="AB60" i="19"/>
  <c r="AA60" i="19"/>
  <c r="Z60" i="19"/>
  <c r="Y60" i="19"/>
  <c r="X60" i="19"/>
  <c r="W60" i="19"/>
  <c r="V60" i="19"/>
  <c r="U60" i="19"/>
  <c r="T60" i="19"/>
  <c r="S60" i="19"/>
  <c r="R60" i="19"/>
  <c r="Q60" i="19"/>
  <c r="P60" i="19"/>
  <c r="O60" i="19"/>
  <c r="N60" i="19"/>
  <c r="M60" i="19"/>
  <c r="L60" i="19"/>
  <c r="K60" i="19"/>
  <c r="J60" i="19"/>
  <c r="I60" i="19"/>
  <c r="H60" i="19"/>
  <c r="G60" i="19"/>
  <c r="F60" i="19"/>
  <c r="E60" i="19"/>
  <c r="D60" i="19"/>
  <c r="C60" i="19"/>
  <c r="B60" i="19"/>
  <c r="AC59" i="19"/>
  <c r="AB59" i="19"/>
  <c r="AA59" i="19"/>
  <c r="Z59" i="19"/>
  <c r="Y59" i="19"/>
  <c r="X59" i="19"/>
  <c r="W59" i="19"/>
  <c r="V59" i="19"/>
  <c r="U59" i="19"/>
  <c r="T59" i="19"/>
  <c r="S59" i="19"/>
  <c r="R59" i="19"/>
  <c r="Q59" i="19"/>
  <c r="P59" i="19"/>
  <c r="O59" i="19"/>
  <c r="N59" i="19"/>
  <c r="M59" i="19"/>
  <c r="L59" i="19"/>
  <c r="K59" i="19"/>
  <c r="J59" i="19"/>
  <c r="I59" i="19"/>
  <c r="H59" i="19"/>
  <c r="G59" i="19"/>
  <c r="F59" i="19"/>
  <c r="E59" i="19"/>
  <c r="D59" i="19"/>
  <c r="C59" i="19"/>
  <c r="B59" i="19"/>
  <c r="AC58" i="19"/>
  <c r="AB58" i="19"/>
  <c r="AA58" i="19"/>
  <c r="Z58" i="19"/>
  <c r="Y58" i="19"/>
  <c r="X58" i="19"/>
  <c r="W58" i="19"/>
  <c r="V58" i="19"/>
  <c r="U58" i="19"/>
  <c r="T58" i="19"/>
  <c r="S58" i="19"/>
  <c r="R58" i="19"/>
  <c r="Q58" i="19"/>
  <c r="P58" i="19"/>
  <c r="O58" i="19"/>
  <c r="N58" i="19"/>
  <c r="M58" i="19"/>
  <c r="L58" i="19"/>
  <c r="K58" i="19"/>
  <c r="J58" i="19"/>
  <c r="I58" i="19"/>
  <c r="H58" i="19"/>
  <c r="G58" i="19"/>
  <c r="F58" i="19"/>
  <c r="E58" i="19"/>
  <c r="D58" i="19"/>
  <c r="C58" i="19"/>
  <c r="B58" i="19"/>
  <c r="AC57" i="19"/>
  <c r="AB57" i="19"/>
  <c r="AA57" i="19"/>
  <c r="Z57" i="19"/>
  <c r="Y57" i="19"/>
  <c r="X57" i="19"/>
  <c r="W57" i="19"/>
  <c r="V57" i="19"/>
  <c r="U57" i="19"/>
  <c r="T57" i="19"/>
  <c r="S57" i="19"/>
  <c r="R57" i="19"/>
  <c r="Q57" i="19"/>
  <c r="P57" i="19"/>
  <c r="O57" i="19"/>
  <c r="N57" i="19"/>
  <c r="M57" i="19"/>
  <c r="L57" i="19"/>
  <c r="K57" i="19"/>
  <c r="J57" i="19"/>
  <c r="I57" i="19"/>
  <c r="H57" i="19"/>
  <c r="G57" i="19"/>
  <c r="F57" i="19"/>
  <c r="E57" i="19"/>
  <c r="D57" i="19"/>
  <c r="C57" i="19"/>
  <c r="B57" i="19"/>
  <c r="AC56" i="19"/>
  <c r="AB56" i="19"/>
  <c r="AA56" i="19"/>
  <c r="Z56" i="19"/>
  <c r="Y56" i="19"/>
  <c r="X56" i="19"/>
  <c r="W56" i="19"/>
  <c r="V56" i="19"/>
  <c r="U56" i="19"/>
  <c r="T56" i="19"/>
  <c r="S56" i="19"/>
  <c r="R56" i="19"/>
  <c r="Q56" i="19"/>
  <c r="P56" i="19"/>
  <c r="O56" i="19"/>
  <c r="N56" i="19"/>
  <c r="M56" i="19"/>
  <c r="L56" i="19"/>
  <c r="K56" i="19"/>
  <c r="J56" i="19"/>
  <c r="I56" i="19"/>
  <c r="H56" i="19"/>
  <c r="G56" i="19"/>
  <c r="F56" i="19"/>
  <c r="E56" i="19"/>
  <c r="D56" i="19"/>
  <c r="C56" i="19"/>
  <c r="B56" i="19"/>
  <c r="AC55" i="19"/>
  <c r="AB55" i="19"/>
  <c r="AA55" i="19"/>
  <c r="Z55" i="19"/>
  <c r="Y55" i="19"/>
  <c r="X55" i="19"/>
  <c r="W55" i="19"/>
  <c r="V55" i="19"/>
  <c r="U55" i="19"/>
  <c r="T55" i="19"/>
  <c r="S55" i="19"/>
  <c r="R55" i="19"/>
  <c r="Q55" i="19"/>
  <c r="P55" i="19"/>
  <c r="O55" i="19"/>
  <c r="N55" i="19"/>
  <c r="M55" i="19"/>
  <c r="L55" i="19"/>
  <c r="K55" i="19"/>
  <c r="J55" i="19"/>
  <c r="I55" i="19"/>
  <c r="H55" i="19"/>
  <c r="G55" i="19"/>
  <c r="F55" i="19"/>
  <c r="E55" i="19"/>
  <c r="D55" i="19"/>
  <c r="C55" i="19"/>
  <c r="B55" i="19"/>
  <c r="AC54" i="19"/>
  <c r="AB54" i="19"/>
  <c r="AA54" i="19"/>
  <c r="Z54" i="19"/>
  <c r="Y54" i="19"/>
  <c r="X54" i="19"/>
  <c r="W54" i="19"/>
  <c r="V54" i="19"/>
  <c r="U54" i="19"/>
  <c r="T54" i="19"/>
  <c r="S54" i="19"/>
  <c r="R54" i="19"/>
  <c r="Q54" i="19"/>
  <c r="P54" i="19"/>
  <c r="O54" i="19"/>
  <c r="N54" i="19"/>
  <c r="M54" i="19"/>
  <c r="L54" i="19"/>
  <c r="K54" i="19"/>
  <c r="J54" i="19"/>
  <c r="I54" i="19"/>
  <c r="H54" i="19"/>
  <c r="G54" i="19"/>
  <c r="F54" i="19"/>
  <c r="E54" i="19"/>
  <c r="D54" i="19"/>
  <c r="C54" i="19"/>
  <c r="B54" i="19"/>
  <c r="AC53" i="19"/>
  <c r="AB53" i="19"/>
  <c r="AA53" i="19"/>
  <c r="Z53" i="19"/>
  <c r="Y53" i="19"/>
  <c r="X53" i="19"/>
  <c r="W53" i="19"/>
  <c r="V53" i="19"/>
  <c r="U53" i="19"/>
  <c r="T53" i="19"/>
  <c r="S53" i="19"/>
  <c r="R53" i="19"/>
  <c r="Q53" i="19"/>
  <c r="P53" i="19"/>
  <c r="O53" i="19"/>
  <c r="N53" i="19"/>
  <c r="M53" i="19"/>
  <c r="L53" i="19"/>
  <c r="K53" i="19"/>
  <c r="J53" i="19"/>
  <c r="I53" i="19"/>
  <c r="H53" i="19"/>
  <c r="G53" i="19"/>
  <c r="F53" i="19"/>
  <c r="E53" i="19"/>
  <c r="D53" i="19"/>
  <c r="C53" i="19"/>
  <c r="B53" i="19"/>
  <c r="AC52" i="19"/>
  <c r="AB52" i="19"/>
  <c r="AA52" i="19"/>
  <c r="Z52" i="19"/>
  <c r="Y52" i="19"/>
  <c r="X52" i="19"/>
  <c r="W52" i="19"/>
  <c r="V52" i="19"/>
  <c r="U52" i="19"/>
  <c r="T52" i="19"/>
  <c r="S52" i="19"/>
  <c r="R52" i="19"/>
  <c r="Q52" i="19"/>
  <c r="P52" i="19"/>
  <c r="O52" i="19"/>
  <c r="N52" i="19"/>
  <c r="M52" i="19"/>
  <c r="L52" i="19"/>
  <c r="K52" i="19"/>
  <c r="J52" i="19"/>
  <c r="I52" i="19"/>
  <c r="H52" i="19"/>
  <c r="G52" i="19"/>
  <c r="F52" i="19"/>
  <c r="E52" i="19"/>
  <c r="D52" i="19"/>
  <c r="C52" i="19"/>
  <c r="B52" i="19"/>
  <c r="AC51" i="19"/>
  <c r="AB51" i="19"/>
  <c r="AA51" i="19"/>
  <c r="Z51" i="19"/>
  <c r="Y51" i="19"/>
  <c r="X51" i="19"/>
  <c r="W51" i="19"/>
  <c r="V51" i="19"/>
  <c r="U51" i="19"/>
  <c r="T51" i="19"/>
  <c r="S51" i="19"/>
  <c r="R51" i="19"/>
  <c r="Q51" i="19"/>
  <c r="P51" i="19"/>
  <c r="O51" i="19"/>
  <c r="N51" i="19"/>
  <c r="M51" i="19"/>
  <c r="L51" i="19"/>
  <c r="K51" i="19"/>
  <c r="J51" i="19"/>
  <c r="I51" i="19"/>
  <c r="H51" i="19"/>
  <c r="G51" i="19"/>
  <c r="F51" i="19"/>
  <c r="E51" i="19"/>
  <c r="D51" i="19"/>
  <c r="C51" i="19"/>
  <c r="B51" i="19"/>
  <c r="AC50" i="19"/>
  <c r="AB50" i="19"/>
  <c r="AA50" i="19"/>
  <c r="Z50" i="19"/>
  <c r="Y50" i="19"/>
  <c r="X50" i="19"/>
  <c r="W50" i="19"/>
  <c r="V50" i="19"/>
  <c r="U50" i="19"/>
  <c r="T50" i="19"/>
  <c r="S50" i="19"/>
  <c r="R50" i="19"/>
  <c r="Q50" i="19"/>
  <c r="P50" i="19"/>
  <c r="O50" i="19"/>
  <c r="N50" i="19"/>
  <c r="M50" i="19"/>
  <c r="L50" i="19"/>
  <c r="K50" i="19"/>
  <c r="J50" i="19"/>
  <c r="I50" i="19"/>
  <c r="H50" i="19"/>
  <c r="G50" i="19"/>
  <c r="F50" i="19"/>
  <c r="E50" i="19"/>
  <c r="D50" i="19"/>
  <c r="C50" i="19"/>
  <c r="B50" i="19"/>
  <c r="AC49" i="19"/>
  <c r="AB49" i="19"/>
  <c r="AA49" i="19"/>
  <c r="Z49" i="19"/>
  <c r="Y49" i="19"/>
  <c r="X49" i="19"/>
  <c r="W49" i="19"/>
  <c r="V49" i="19"/>
  <c r="U49" i="19"/>
  <c r="T49" i="19"/>
  <c r="S49" i="19"/>
  <c r="R49" i="19"/>
  <c r="Q49" i="19"/>
  <c r="P49" i="19"/>
  <c r="O49" i="19"/>
  <c r="N49" i="19"/>
  <c r="M49" i="19"/>
  <c r="L49" i="19"/>
  <c r="K49" i="19"/>
  <c r="J49" i="19"/>
  <c r="I49" i="19"/>
  <c r="H49" i="19"/>
  <c r="G49" i="19"/>
  <c r="F49" i="19"/>
  <c r="E49" i="19"/>
  <c r="D49" i="19"/>
  <c r="C49" i="19"/>
  <c r="B49" i="19"/>
  <c r="AC48" i="19"/>
  <c r="AB48" i="19"/>
  <c r="AA48" i="19"/>
  <c r="Z48" i="19"/>
  <c r="Y48" i="19"/>
  <c r="X48" i="19"/>
  <c r="W48" i="19"/>
  <c r="V48" i="19"/>
  <c r="U48" i="19"/>
  <c r="T48" i="19"/>
  <c r="S48" i="19"/>
  <c r="R48" i="19"/>
  <c r="Q48" i="19"/>
  <c r="P48" i="19"/>
  <c r="O48" i="19"/>
  <c r="N48" i="19"/>
  <c r="M48" i="19"/>
  <c r="L48" i="19"/>
  <c r="K48" i="19"/>
  <c r="J48" i="19"/>
  <c r="I48" i="19"/>
  <c r="H48" i="19"/>
  <c r="G48" i="19"/>
  <c r="F48" i="19"/>
  <c r="E48" i="19"/>
  <c r="D48" i="19"/>
  <c r="C48" i="19"/>
  <c r="B48" i="19"/>
  <c r="AC47" i="19"/>
  <c r="AB47" i="19"/>
  <c r="AA47" i="19"/>
  <c r="Z47" i="19"/>
  <c r="Y47" i="19"/>
  <c r="X47" i="19"/>
  <c r="W47" i="19"/>
  <c r="V47" i="19"/>
  <c r="U47" i="19"/>
  <c r="T47" i="19"/>
  <c r="S47" i="19"/>
  <c r="R47" i="19"/>
  <c r="Q47" i="19"/>
  <c r="P47" i="19"/>
  <c r="O47" i="19"/>
  <c r="N47" i="19"/>
  <c r="M47" i="19"/>
  <c r="L47" i="19"/>
  <c r="K47" i="19"/>
  <c r="J47" i="19"/>
  <c r="I47" i="19"/>
  <c r="H47" i="19"/>
  <c r="G47" i="19"/>
  <c r="F47" i="19"/>
  <c r="E47" i="19"/>
  <c r="D47" i="19"/>
  <c r="C47" i="19"/>
  <c r="B47" i="19"/>
  <c r="AC46" i="19"/>
  <c r="AB46" i="19"/>
  <c r="AA46" i="19"/>
  <c r="Z46" i="19"/>
  <c r="Y46" i="19"/>
  <c r="X46" i="19"/>
  <c r="W46" i="19"/>
  <c r="V46" i="19"/>
  <c r="U46" i="19"/>
  <c r="T46" i="19"/>
  <c r="S46" i="19"/>
  <c r="R46" i="19"/>
  <c r="Q46" i="19"/>
  <c r="P46" i="19"/>
  <c r="O46" i="19"/>
  <c r="N46" i="19"/>
  <c r="M46" i="19"/>
  <c r="L46" i="19"/>
  <c r="K46" i="19"/>
  <c r="J46" i="19"/>
  <c r="I46" i="19"/>
  <c r="H46" i="19"/>
  <c r="G46" i="19"/>
  <c r="F46" i="19"/>
  <c r="E46" i="19"/>
  <c r="D46" i="19"/>
  <c r="C46" i="19"/>
  <c r="B46" i="19"/>
  <c r="AC45" i="19"/>
  <c r="AB45" i="19"/>
  <c r="AA45" i="19"/>
  <c r="Z45" i="19"/>
  <c r="Y45" i="19"/>
  <c r="X45" i="19"/>
  <c r="W45" i="19"/>
  <c r="V45" i="19"/>
  <c r="U45" i="19"/>
  <c r="T45" i="19"/>
  <c r="S45" i="19"/>
  <c r="R45" i="19"/>
  <c r="Q45" i="19"/>
  <c r="P45" i="19"/>
  <c r="O45" i="19"/>
  <c r="N45" i="19"/>
  <c r="M45" i="19"/>
  <c r="L45" i="19"/>
  <c r="K45" i="19"/>
  <c r="J45" i="19"/>
  <c r="I45" i="19"/>
  <c r="H45" i="19"/>
  <c r="G45" i="19"/>
  <c r="F45" i="19"/>
  <c r="E45" i="19"/>
  <c r="D45" i="19"/>
  <c r="C45" i="19"/>
  <c r="B45" i="19"/>
  <c r="AC44" i="19"/>
  <c r="AB44" i="19"/>
  <c r="AA44" i="19"/>
  <c r="Z44" i="19"/>
  <c r="Y44" i="19"/>
  <c r="X44" i="19"/>
  <c r="W44" i="19"/>
  <c r="V44" i="19"/>
  <c r="U44" i="19"/>
  <c r="T44" i="19"/>
  <c r="S44" i="19"/>
  <c r="R44" i="19"/>
  <c r="Q44" i="19"/>
  <c r="P44" i="19"/>
  <c r="O44" i="19"/>
  <c r="N44" i="19"/>
  <c r="M44" i="19"/>
  <c r="L44" i="19"/>
  <c r="K44" i="19"/>
  <c r="J44" i="19"/>
  <c r="I44" i="19"/>
  <c r="H44" i="19"/>
  <c r="G44" i="19"/>
  <c r="F44" i="19"/>
  <c r="E44" i="19"/>
  <c r="D44" i="19"/>
  <c r="C44" i="19"/>
  <c r="B44" i="19"/>
  <c r="AC43" i="19"/>
  <c r="AB43" i="19"/>
  <c r="AA43" i="19"/>
  <c r="Z43" i="19"/>
  <c r="Y43" i="19"/>
  <c r="X43" i="19"/>
  <c r="W43" i="19"/>
  <c r="V43" i="19"/>
  <c r="U43" i="19"/>
  <c r="T43" i="19"/>
  <c r="S43" i="19"/>
  <c r="R43" i="19"/>
  <c r="Q43" i="19"/>
  <c r="P43" i="19"/>
  <c r="O43" i="19"/>
  <c r="N43" i="19"/>
  <c r="M43" i="19"/>
  <c r="L43" i="19"/>
  <c r="K43" i="19"/>
  <c r="J43" i="19"/>
  <c r="I43" i="19"/>
  <c r="H43" i="19"/>
  <c r="G43" i="19"/>
  <c r="F43" i="19"/>
  <c r="E43" i="19"/>
  <c r="D43" i="19"/>
  <c r="C43" i="19"/>
  <c r="B43" i="19"/>
  <c r="AC42" i="19"/>
  <c r="AB42" i="19"/>
  <c r="AA42" i="19"/>
  <c r="Z42" i="19"/>
  <c r="Y42" i="19"/>
  <c r="X42" i="19"/>
  <c r="W42" i="19"/>
  <c r="V42" i="19"/>
  <c r="U42" i="19"/>
  <c r="T42" i="19"/>
  <c r="S42" i="19"/>
  <c r="R42" i="19"/>
  <c r="Q42" i="19"/>
  <c r="P42" i="19"/>
  <c r="O42" i="19"/>
  <c r="N42" i="19"/>
  <c r="M42" i="19"/>
  <c r="L42" i="19"/>
  <c r="K42" i="19"/>
  <c r="J42" i="19"/>
  <c r="I42" i="19"/>
  <c r="H42" i="19"/>
  <c r="G42" i="19"/>
  <c r="F42" i="19"/>
  <c r="E42" i="19"/>
  <c r="D42" i="19"/>
  <c r="C42" i="19"/>
  <c r="B42" i="19"/>
  <c r="AC41" i="19"/>
  <c r="AB41" i="19"/>
  <c r="AA41" i="19"/>
  <c r="Z41" i="19"/>
  <c r="Y41" i="19"/>
  <c r="X41" i="19"/>
  <c r="W41" i="19"/>
  <c r="V41" i="19"/>
  <c r="U41" i="19"/>
  <c r="T41" i="19"/>
  <c r="S41" i="19"/>
  <c r="R41" i="19"/>
  <c r="Q41" i="19"/>
  <c r="P41" i="19"/>
  <c r="O41" i="19"/>
  <c r="N41" i="19"/>
  <c r="M41" i="19"/>
  <c r="L41" i="19"/>
  <c r="K41" i="19"/>
  <c r="J41" i="19"/>
  <c r="I41" i="19"/>
  <c r="H41" i="19"/>
  <c r="G41" i="19"/>
  <c r="F41" i="19"/>
  <c r="E41" i="19"/>
  <c r="D41" i="19"/>
  <c r="C41" i="19"/>
  <c r="B41" i="19"/>
  <c r="AC40" i="19"/>
  <c r="AB40" i="19"/>
  <c r="AA40" i="19"/>
  <c r="Z40" i="19"/>
  <c r="Y40" i="19"/>
  <c r="X40" i="19"/>
  <c r="W40" i="19"/>
  <c r="V40" i="19"/>
  <c r="U40" i="19"/>
  <c r="T40" i="19"/>
  <c r="S40" i="19"/>
  <c r="R40" i="19"/>
  <c r="Q40" i="19"/>
  <c r="P40" i="19"/>
  <c r="O40" i="19"/>
  <c r="N40" i="19"/>
  <c r="M40" i="19"/>
  <c r="L40" i="19"/>
  <c r="K40" i="19"/>
  <c r="J40" i="19"/>
  <c r="I40" i="19"/>
  <c r="H40" i="19"/>
  <c r="G40" i="19"/>
  <c r="F40" i="19"/>
  <c r="E40" i="19"/>
  <c r="D40" i="19"/>
  <c r="C40" i="19"/>
  <c r="B40" i="19"/>
  <c r="AC39" i="19"/>
  <c r="AB39" i="19"/>
  <c r="AA39" i="19"/>
  <c r="Z39" i="19"/>
  <c r="Y39" i="19"/>
  <c r="X39" i="19"/>
  <c r="W39" i="19"/>
  <c r="V39" i="19"/>
  <c r="U39" i="19"/>
  <c r="T39" i="19"/>
  <c r="S39" i="19"/>
  <c r="R39" i="19"/>
  <c r="Q39" i="19"/>
  <c r="P39" i="19"/>
  <c r="O39" i="19"/>
  <c r="N39" i="19"/>
  <c r="M39" i="19"/>
  <c r="L39" i="19"/>
  <c r="K39" i="19"/>
  <c r="J39" i="19"/>
  <c r="I39" i="19"/>
  <c r="H39" i="19"/>
  <c r="G39" i="19"/>
  <c r="F39" i="19"/>
  <c r="E39" i="19"/>
  <c r="D39" i="19"/>
  <c r="C39" i="19"/>
  <c r="B39" i="19"/>
  <c r="AC38" i="19"/>
  <c r="AB38" i="19"/>
  <c r="AA38" i="19"/>
  <c r="Z38" i="19"/>
  <c r="Y38" i="19"/>
  <c r="X38" i="19"/>
  <c r="W38" i="19"/>
  <c r="V38" i="19"/>
  <c r="U38" i="19"/>
  <c r="T38" i="19"/>
  <c r="S38" i="19"/>
  <c r="R38" i="19"/>
  <c r="Q38" i="19"/>
  <c r="P38" i="19"/>
  <c r="O38" i="19"/>
  <c r="N38" i="19"/>
  <c r="M38" i="19"/>
  <c r="L38" i="19"/>
  <c r="K38" i="19"/>
  <c r="J38" i="19"/>
  <c r="I38" i="19"/>
  <c r="H38" i="19"/>
  <c r="G38" i="19"/>
  <c r="F38" i="19"/>
  <c r="E38" i="19"/>
  <c r="D38" i="19"/>
  <c r="C38" i="19"/>
  <c r="B38" i="19"/>
  <c r="AC37" i="19"/>
  <c r="AB37" i="19"/>
  <c r="AA37" i="19"/>
  <c r="Z37" i="19"/>
  <c r="Y37" i="19"/>
  <c r="X37" i="19"/>
  <c r="W37" i="19"/>
  <c r="V37" i="19"/>
  <c r="U37" i="19"/>
  <c r="T37" i="19"/>
  <c r="S37" i="19"/>
  <c r="R37" i="19"/>
  <c r="Q37" i="19"/>
  <c r="P37" i="19"/>
  <c r="O37" i="19"/>
  <c r="N37" i="19"/>
  <c r="M37" i="19"/>
  <c r="L37" i="19"/>
  <c r="K37" i="19"/>
  <c r="J37" i="19"/>
  <c r="I37" i="19"/>
  <c r="H37" i="19"/>
  <c r="G37" i="19"/>
  <c r="F37" i="19"/>
  <c r="E37" i="19"/>
  <c r="D37" i="19"/>
  <c r="C37" i="19"/>
  <c r="B37" i="19"/>
  <c r="AC36" i="19"/>
  <c r="AB36" i="19"/>
  <c r="AA36" i="19"/>
  <c r="Z36" i="19"/>
  <c r="Y36" i="19"/>
  <c r="X36" i="19"/>
  <c r="W36" i="19"/>
  <c r="V36" i="19"/>
  <c r="U36" i="19"/>
  <c r="T36" i="19"/>
  <c r="S36" i="19"/>
  <c r="R36" i="19"/>
  <c r="Q36" i="19"/>
  <c r="P36" i="19"/>
  <c r="O36" i="19"/>
  <c r="N36" i="19"/>
  <c r="M36" i="19"/>
  <c r="L36" i="19"/>
  <c r="K36" i="19"/>
  <c r="J36" i="19"/>
  <c r="I36" i="19"/>
  <c r="H36" i="19"/>
  <c r="G36" i="19"/>
  <c r="F36" i="19"/>
  <c r="E36" i="19"/>
  <c r="D36" i="19"/>
  <c r="C36" i="19"/>
  <c r="B36" i="19"/>
  <c r="AC35" i="19"/>
  <c r="AB35" i="19"/>
  <c r="AA35" i="19"/>
  <c r="Z35" i="19"/>
  <c r="Y35" i="19"/>
  <c r="X35" i="19"/>
  <c r="W35" i="19"/>
  <c r="V35" i="19"/>
  <c r="U35" i="19"/>
  <c r="T35" i="19"/>
  <c r="S35" i="19"/>
  <c r="R35" i="19"/>
  <c r="Q35" i="19"/>
  <c r="P35" i="19"/>
  <c r="O35" i="19"/>
  <c r="N35" i="19"/>
  <c r="M35" i="19"/>
  <c r="L35" i="19"/>
  <c r="K35" i="19"/>
  <c r="J35" i="19"/>
  <c r="I35" i="19"/>
  <c r="H35" i="19"/>
  <c r="G35" i="19"/>
  <c r="F35" i="19"/>
  <c r="E35" i="19"/>
  <c r="D35" i="19"/>
  <c r="C35" i="19"/>
  <c r="B35" i="19"/>
  <c r="AC34" i="19"/>
  <c r="AB34" i="19"/>
  <c r="AA34" i="19"/>
  <c r="Z34" i="19"/>
  <c r="Y34" i="19"/>
  <c r="X34" i="19"/>
  <c r="W34" i="19"/>
  <c r="V34" i="19"/>
  <c r="U34" i="19"/>
  <c r="T34" i="19"/>
  <c r="S34" i="19"/>
  <c r="R34" i="19"/>
  <c r="Q34" i="19"/>
  <c r="P34" i="19"/>
  <c r="O34" i="19"/>
  <c r="N34" i="19"/>
  <c r="M34" i="19"/>
  <c r="L34" i="19"/>
  <c r="K34" i="19"/>
  <c r="J34" i="19"/>
  <c r="I34" i="19"/>
  <c r="H34" i="19"/>
  <c r="G34" i="19"/>
  <c r="F34" i="19"/>
  <c r="E34" i="19"/>
  <c r="D34" i="19"/>
  <c r="C34" i="19"/>
  <c r="B34" i="19"/>
  <c r="AC33" i="19"/>
  <c r="AB33" i="19"/>
  <c r="AA33" i="19"/>
  <c r="Z33" i="19"/>
  <c r="Y33" i="19"/>
  <c r="X33" i="19"/>
  <c r="W33" i="19"/>
  <c r="V33" i="19"/>
  <c r="U33" i="19"/>
  <c r="T33" i="19"/>
  <c r="S33" i="19"/>
  <c r="R33" i="19"/>
  <c r="Q33" i="19"/>
  <c r="P33" i="19"/>
  <c r="O33" i="19"/>
  <c r="N33" i="19"/>
  <c r="M33" i="19"/>
  <c r="L33" i="19"/>
  <c r="K33" i="19"/>
  <c r="J33" i="19"/>
  <c r="I33" i="19"/>
  <c r="H33" i="19"/>
  <c r="G33" i="19"/>
  <c r="F33" i="19"/>
  <c r="E33" i="19"/>
  <c r="D33" i="19"/>
  <c r="C33" i="19"/>
  <c r="B33" i="19"/>
  <c r="AC32" i="19"/>
  <c r="AB32" i="19"/>
  <c r="AA32" i="19"/>
  <c r="Z32" i="19"/>
  <c r="Y32" i="19"/>
  <c r="X32" i="19"/>
  <c r="W32" i="19"/>
  <c r="V32" i="19"/>
  <c r="U32" i="19"/>
  <c r="T32" i="19"/>
  <c r="S32" i="19"/>
  <c r="R32" i="19"/>
  <c r="Q32" i="19"/>
  <c r="P32" i="19"/>
  <c r="O32" i="19"/>
  <c r="N32" i="19"/>
  <c r="M32" i="19"/>
  <c r="L32" i="19"/>
  <c r="K32" i="19"/>
  <c r="J32" i="19"/>
  <c r="I32" i="19"/>
  <c r="H32" i="19"/>
  <c r="G32" i="19"/>
  <c r="F32" i="19"/>
  <c r="E32" i="19"/>
  <c r="D32" i="19"/>
  <c r="C32" i="19"/>
  <c r="B32" i="19"/>
  <c r="AC31" i="19"/>
  <c r="AB31" i="19"/>
  <c r="AA31" i="19"/>
  <c r="Z31" i="19"/>
  <c r="Y31" i="19"/>
  <c r="X31" i="19"/>
  <c r="W31" i="19"/>
  <c r="V31" i="19"/>
  <c r="U31" i="19"/>
  <c r="T31" i="19"/>
  <c r="S31" i="19"/>
  <c r="R31" i="19"/>
  <c r="Q31" i="19"/>
  <c r="P31" i="19"/>
  <c r="O31" i="19"/>
  <c r="N31" i="19"/>
  <c r="M31" i="19"/>
  <c r="L31" i="19"/>
  <c r="K31" i="19"/>
  <c r="J31" i="19"/>
  <c r="I31" i="19"/>
  <c r="H31" i="19"/>
  <c r="G31" i="19"/>
  <c r="F31" i="19"/>
  <c r="E31" i="19"/>
  <c r="D31" i="19"/>
  <c r="C31" i="19"/>
  <c r="B31" i="19"/>
  <c r="AC30" i="19"/>
  <c r="AB30" i="19"/>
  <c r="AA30" i="19"/>
  <c r="Z30" i="19"/>
  <c r="Y30" i="19"/>
  <c r="X30" i="19"/>
  <c r="W30" i="19"/>
  <c r="V30" i="19"/>
  <c r="U30" i="19"/>
  <c r="T30" i="19"/>
  <c r="S30" i="19"/>
  <c r="R30" i="19"/>
  <c r="Q30" i="19"/>
  <c r="P30" i="19"/>
  <c r="O30" i="19"/>
  <c r="N30" i="19"/>
  <c r="M30" i="19"/>
  <c r="L30" i="19"/>
  <c r="K30" i="19"/>
  <c r="J30" i="19"/>
  <c r="I30" i="19"/>
  <c r="H30" i="19"/>
  <c r="G30" i="19"/>
  <c r="F30" i="19"/>
  <c r="E30" i="19"/>
  <c r="D30" i="19"/>
  <c r="C30" i="19"/>
  <c r="B30" i="19"/>
  <c r="AC29" i="19"/>
  <c r="AB29" i="19"/>
  <c r="AA29" i="19"/>
  <c r="Z29" i="19"/>
  <c r="Y29" i="19"/>
  <c r="X29" i="19"/>
  <c r="W29" i="19"/>
  <c r="V29" i="19"/>
  <c r="U29" i="19"/>
  <c r="T29" i="19"/>
  <c r="S29" i="19"/>
  <c r="R29" i="19"/>
  <c r="Q29" i="19"/>
  <c r="P29" i="19"/>
  <c r="O29" i="19"/>
  <c r="N29" i="19"/>
  <c r="M29" i="19"/>
  <c r="L29" i="19"/>
  <c r="K29" i="19"/>
  <c r="J29" i="19"/>
  <c r="I29" i="19"/>
  <c r="H29" i="19"/>
  <c r="G29" i="19"/>
  <c r="F29" i="19"/>
  <c r="E29" i="19"/>
  <c r="D29" i="19"/>
  <c r="C29" i="19"/>
  <c r="B29" i="19"/>
  <c r="AC28" i="19"/>
  <c r="AB28" i="19"/>
  <c r="AA28" i="19"/>
  <c r="Z28" i="19"/>
  <c r="Y28" i="19"/>
  <c r="X28" i="19"/>
  <c r="W28" i="19"/>
  <c r="V28" i="19"/>
  <c r="U28" i="19"/>
  <c r="T28" i="19"/>
  <c r="S28" i="19"/>
  <c r="R28" i="19"/>
  <c r="Q28" i="19"/>
  <c r="P28" i="19"/>
  <c r="O28" i="19"/>
  <c r="N28" i="19"/>
  <c r="M28" i="19"/>
  <c r="L28" i="19"/>
  <c r="K28" i="19"/>
  <c r="J28" i="19"/>
  <c r="I28" i="19"/>
  <c r="H28" i="19"/>
  <c r="G28" i="19"/>
  <c r="F28" i="19"/>
  <c r="E28" i="19"/>
  <c r="D28" i="19"/>
  <c r="C28" i="19"/>
  <c r="B28" i="19"/>
  <c r="AC27" i="19"/>
  <c r="AB27" i="19"/>
  <c r="AA27" i="19"/>
  <c r="Z27" i="19"/>
  <c r="Y27" i="19"/>
  <c r="X27" i="19"/>
  <c r="W27" i="19"/>
  <c r="V27" i="19"/>
  <c r="U27" i="19"/>
  <c r="T27" i="19"/>
  <c r="S27" i="19"/>
  <c r="R27" i="19"/>
  <c r="Q27" i="19"/>
  <c r="P27" i="19"/>
  <c r="O27" i="19"/>
  <c r="N27" i="19"/>
  <c r="M27" i="19"/>
  <c r="L27" i="19"/>
  <c r="K27" i="19"/>
  <c r="J27" i="19"/>
  <c r="I27" i="19"/>
  <c r="H27" i="19"/>
  <c r="G27" i="19"/>
  <c r="F27" i="19"/>
  <c r="E27" i="19"/>
  <c r="D27" i="19"/>
  <c r="C27" i="19"/>
  <c r="B27" i="19"/>
  <c r="AC26" i="19"/>
  <c r="AB26" i="19"/>
  <c r="AA26" i="19"/>
  <c r="Z26" i="19"/>
  <c r="Y26" i="19"/>
  <c r="X26" i="19"/>
  <c r="W26" i="19"/>
  <c r="V26" i="19"/>
  <c r="U26" i="19"/>
  <c r="T26" i="19"/>
  <c r="S26" i="19"/>
  <c r="R26" i="19"/>
  <c r="Q26" i="19"/>
  <c r="P26" i="19"/>
  <c r="O26" i="19"/>
  <c r="N26" i="19"/>
  <c r="M26" i="19"/>
  <c r="L26" i="19"/>
  <c r="K26" i="19"/>
  <c r="J26" i="19"/>
  <c r="I26" i="19"/>
  <c r="H26" i="19"/>
  <c r="G26" i="19"/>
  <c r="F26" i="19"/>
  <c r="E26" i="19"/>
  <c r="D26" i="19"/>
  <c r="C26" i="19"/>
  <c r="B26" i="19"/>
  <c r="AC25" i="19"/>
  <c r="AB25" i="19"/>
  <c r="AA25" i="19"/>
  <c r="Z25" i="19"/>
  <c r="Y25" i="19"/>
  <c r="X25" i="19"/>
  <c r="W25" i="19"/>
  <c r="V25" i="19"/>
  <c r="U25" i="19"/>
  <c r="T25" i="19"/>
  <c r="S25" i="19"/>
  <c r="R25" i="19"/>
  <c r="Q25" i="19"/>
  <c r="P25" i="19"/>
  <c r="O25" i="19"/>
  <c r="N25" i="19"/>
  <c r="M25" i="19"/>
  <c r="L25" i="19"/>
  <c r="K25" i="19"/>
  <c r="J25" i="19"/>
  <c r="I25" i="19"/>
  <c r="H25" i="19"/>
  <c r="G25" i="19"/>
  <c r="F25" i="19"/>
  <c r="E25" i="19"/>
  <c r="D25" i="19"/>
  <c r="C25" i="19"/>
  <c r="B25" i="19"/>
  <c r="AC24" i="19"/>
  <c r="AB24" i="19"/>
  <c r="AA24" i="19"/>
  <c r="Z24" i="19"/>
  <c r="Y24" i="19"/>
  <c r="X24" i="19"/>
  <c r="W24" i="19"/>
  <c r="V24" i="19"/>
  <c r="U24" i="19"/>
  <c r="T24" i="19"/>
  <c r="S24" i="19"/>
  <c r="R24" i="19"/>
  <c r="Q24" i="19"/>
  <c r="P24" i="19"/>
  <c r="O24" i="19"/>
  <c r="N24" i="19"/>
  <c r="M24" i="19"/>
  <c r="L24" i="19"/>
  <c r="K24" i="19"/>
  <c r="J24" i="19"/>
  <c r="I24" i="19"/>
  <c r="H24" i="19"/>
  <c r="G24" i="19"/>
  <c r="F24" i="19"/>
  <c r="E24" i="19"/>
  <c r="D24" i="19"/>
  <c r="C24" i="19"/>
  <c r="B24" i="19"/>
  <c r="AC23" i="19"/>
  <c r="AB23" i="19"/>
  <c r="AA23" i="19"/>
  <c r="Z23" i="19"/>
  <c r="Y23" i="19"/>
  <c r="X23" i="19"/>
  <c r="W23" i="19"/>
  <c r="V23" i="19"/>
  <c r="U23" i="19"/>
  <c r="T23" i="19"/>
  <c r="S23" i="19"/>
  <c r="R23" i="19"/>
  <c r="Q23" i="19"/>
  <c r="P23" i="19"/>
  <c r="O23" i="19"/>
  <c r="N23" i="19"/>
  <c r="M23" i="19"/>
  <c r="L23" i="19"/>
  <c r="K23" i="19"/>
  <c r="J23" i="19"/>
  <c r="I23" i="19"/>
  <c r="H23" i="19"/>
  <c r="G23" i="19"/>
  <c r="F23" i="19"/>
  <c r="E23" i="19"/>
  <c r="D23" i="19"/>
  <c r="C23" i="19"/>
  <c r="B23" i="19"/>
  <c r="AC22" i="19"/>
  <c r="AB22" i="19"/>
  <c r="AA22" i="19"/>
  <c r="Z22" i="19"/>
  <c r="Y22" i="19"/>
  <c r="X22" i="19"/>
  <c r="W22" i="19"/>
  <c r="V22" i="19"/>
  <c r="U22" i="19"/>
  <c r="T22" i="19"/>
  <c r="S22" i="19"/>
  <c r="R22" i="19"/>
  <c r="Q22" i="19"/>
  <c r="P22" i="19"/>
  <c r="O22" i="19"/>
  <c r="N22" i="19"/>
  <c r="M22" i="19"/>
  <c r="L22" i="19"/>
  <c r="K22" i="19"/>
  <c r="J22" i="19"/>
  <c r="I22" i="19"/>
  <c r="H22" i="19"/>
  <c r="G22" i="19"/>
  <c r="F22" i="19"/>
  <c r="E22" i="19"/>
  <c r="D22" i="19"/>
  <c r="C22" i="19"/>
  <c r="B22" i="19"/>
  <c r="AC21" i="19"/>
  <c r="AB21" i="19"/>
  <c r="AA21" i="19"/>
  <c r="Z21" i="19"/>
  <c r="Y21" i="19"/>
  <c r="X21" i="19"/>
  <c r="W21" i="19"/>
  <c r="V21" i="19"/>
  <c r="U21" i="19"/>
  <c r="T21" i="19"/>
  <c r="S21" i="19"/>
  <c r="R21" i="19"/>
  <c r="Q21" i="19"/>
  <c r="P21" i="19"/>
  <c r="O21" i="19"/>
  <c r="N21" i="19"/>
  <c r="M21" i="19"/>
  <c r="L21" i="19"/>
  <c r="K21" i="19"/>
  <c r="J21" i="19"/>
  <c r="I21" i="19"/>
  <c r="H21" i="19"/>
  <c r="G21" i="19"/>
  <c r="F21" i="19"/>
  <c r="E21" i="19"/>
  <c r="D21" i="19"/>
  <c r="C21" i="19"/>
  <c r="B21" i="19"/>
  <c r="AC20" i="19"/>
  <c r="AB20" i="19"/>
  <c r="AA20" i="19"/>
  <c r="Z20" i="19"/>
  <c r="Y20" i="19"/>
  <c r="X20" i="19"/>
  <c r="W20" i="19"/>
  <c r="V20" i="19"/>
  <c r="U20" i="19"/>
  <c r="T20" i="19"/>
  <c r="S20" i="19"/>
  <c r="R20" i="19"/>
  <c r="Q20" i="19"/>
  <c r="P20" i="19"/>
  <c r="O20" i="19"/>
  <c r="N20" i="19"/>
  <c r="M20" i="19"/>
  <c r="L20" i="19"/>
  <c r="K20" i="19"/>
  <c r="J20" i="19"/>
  <c r="I20" i="19"/>
  <c r="H20" i="19"/>
  <c r="G20" i="19"/>
  <c r="F20" i="19"/>
  <c r="E20" i="19"/>
  <c r="D20" i="19"/>
  <c r="C20" i="19"/>
  <c r="B20" i="19"/>
  <c r="AC19" i="19"/>
  <c r="AB19" i="19"/>
  <c r="AA19" i="19"/>
  <c r="Z19" i="19"/>
  <c r="Y19" i="19"/>
  <c r="X19" i="19"/>
  <c r="W19" i="19"/>
  <c r="V19" i="19"/>
  <c r="U19" i="19"/>
  <c r="T19" i="19"/>
  <c r="S19" i="19"/>
  <c r="R19" i="19"/>
  <c r="Q19" i="19"/>
  <c r="P19" i="19"/>
  <c r="O19" i="19"/>
  <c r="N19" i="19"/>
  <c r="M19" i="19"/>
  <c r="L19" i="19"/>
  <c r="K19" i="19"/>
  <c r="J19" i="19"/>
  <c r="I19" i="19"/>
  <c r="H19" i="19"/>
  <c r="G19" i="19"/>
  <c r="F19" i="19"/>
  <c r="E19" i="19"/>
  <c r="D19" i="19"/>
  <c r="C19" i="19"/>
  <c r="B19" i="19"/>
  <c r="AC18" i="19"/>
  <c r="AB18" i="19"/>
  <c r="AA18" i="19"/>
  <c r="Z18" i="19"/>
  <c r="Y18" i="19"/>
  <c r="X18" i="19"/>
  <c r="W18" i="19"/>
  <c r="V18" i="19"/>
  <c r="U18" i="19"/>
  <c r="T18" i="19"/>
  <c r="S18" i="19"/>
  <c r="R18" i="19"/>
  <c r="Q18" i="19"/>
  <c r="P18" i="19"/>
  <c r="O18" i="19"/>
  <c r="N18" i="19"/>
  <c r="M18" i="19"/>
  <c r="L18" i="19"/>
  <c r="K18" i="19"/>
  <c r="J18" i="19"/>
  <c r="I18" i="19"/>
  <c r="H18" i="19"/>
  <c r="G18" i="19"/>
  <c r="F18" i="19"/>
  <c r="E18" i="19"/>
  <c r="D18" i="19"/>
  <c r="C18" i="19"/>
  <c r="B18" i="19"/>
  <c r="AC17" i="19"/>
  <c r="AB17" i="19"/>
  <c r="AA17" i="19"/>
  <c r="Z17" i="19"/>
  <c r="Y17" i="19"/>
  <c r="X17" i="19"/>
  <c r="W17" i="19"/>
  <c r="V17" i="19"/>
  <c r="U17" i="19"/>
  <c r="T17" i="19"/>
  <c r="S17" i="19"/>
  <c r="R17" i="19"/>
  <c r="Q17" i="19"/>
  <c r="P17" i="19"/>
  <c r="O17" i="19"/>
  <c r="N17" i="19"/>
  <c r="M17" i="19"/>
  <c r="L17" i="19"/>
  <c r="K17" i="19"/>
  <c r="J17" i="19"/>
  <c r="I17" i="19"/>
  <c r="H17" i="19"/>
  <c r="G17" i="19"/>
  <c r="F17" i="19"/>
  <c r="E17" i="19"/>
  <c r="D17" i="19"/>
  <c r="C17" i="19"/>
  <c r="B17" i="19"/>
  <c r="AC15" i="19"/>
  <c r="AB15" i="19"/>
  <c r="AA15" i="19"/>
  <c r="Z15" i="19"/>
  <c r="Y15" i="19"/>
  <c r="X15" i="19"/>
  <c r="W15" i="19"/>
  <c r="V15" i="19"/>
  <c r="U15" i="19"/>
  <c r="T15" i="19"/>
  <c r="S15" i="19"/>
  <c r="R15" i="19"/>
  <c r="Q15" i="19"/>
  <c r="P15" i="19"/>
  <c r="O15" i="19"/>
  <c r="N15" i="19"/>
  <c r="M15" i="19"/>
  <c r="L15" i="19"/>
  <c r="K15" i="19"/>
  <c r="J15" i="19"/>
  <c r="I15" i="19"/>
  <c r="H15" i="19"/>
  <c r="G15" i="19"/>
  <c r="F15" i="19"/>
  <c r="E15" i="19"/>
  <c r="D15" i="19"/>
  <c r="C15" i="19"/>
  <c r="B15" i="19"/>
  <c r="AC14" i="19"/>
  <c r="AB14" i="19"/>
  <c r="AA14" i="19"/>
  <c r="Z14" i="19"/>
  <c r="Y14" i="19"/>
  <c r="X14" i="19"/>
  <c r="W14" i="19"/>
  <c r="V14" i="19"/>
  <c r="U14" i="19"/>
  <c r="T14" i="19"/>
  <c r="S14" i="19"/>
  <c r="R14" i="19"/>
  <c r="Q14" i="19"/>
  <c r="P14" i="19"/>
  <c r="O14" i="19"/>
  <c r="N14" i="19"/>
  <c r="M14" i="19"/>
  <c r="L14" i="19"/>
  <c r="K14" i="19"/>
  <c r="J14" i="19"/>
  <c r="I14" i="19"/>
  <c r="H14" i="19"/>
  <c r="G14" i="19"/>
  <c r="F14" i="19"/>
  <c r="E14" i="19"/>
  <c r="D14" i="19"/>
  <c r="C14" i="19"/>
  <c r="B14" i="19"/>
  <c r="AC13" i="19"/>
  <c r="AB13" i="19"/>
  <c r="AA13" i="19"/>
  <c r="Z13" i="19"/>
  <c r="Y13" i="19"/>
  <c r="X13" i="19"/>
  <c r="W13" i="19"/>
  <c r="V13" i="19"/>
  <c r="U13" i="19"/>
  <c r="T13" i="19"/>
  <c r="S13" i="19"/>
  <c r="R13" i="19"/>
  <c r="Q13" i="19"/>
  <c r="P13" i="19"/>
  <c r="O13" i="19"/>
  <c r="N13" i="19"/>
  <c r="M13" i="19"/>
  <c r="L13" i="19"/>
  <c r="K13" i="19"/>
  <c r="J13" i="19"/>
  <c r="I13" i="19"/>
  <c r="H13" i="19"/>
  <c r="G13" i="19"/>
  <c r="F13" i="19"/>
  <c r="E13" i="19"/>
  <c r="D13" i="19"/>
  <c r="C13" i="19"/>
  <c r="B13" i="19"/>
  <c r="AC12" i="19"/>
  <c r="AB12" i="19"/>
  <c r="AA12" i="19"/>
  <c r="Z12" i="19"/>
  <c r="Y12" i="19"/>
  <c r="X12" i="19"/>
  <c r="W12" i="19"/>
  <c r="V12" i="19"/>
  <c r="U12" i="19"/>
  <c r="T12" i="19"/>
  <c r="S12" i="19"/>
  <c r="R12" i="19"/>
  <c r="Q12" i="19"/>
  <c r="P12" i="19"/>
  <c r="O12" i="19"/>
  <c r="N12" i="19"/>
  <c r="M12" i="19"/>
  <c r="L12" i="19"/>
  <c r="K12" i="19"/>
  <c r="J12" i="19"/>
  <c r="I12" i="19"/>
  <c r="H12" i="19"/>
  <c r="G12" i="19"/>
  <c r="F12" i="19"/>
  <c r="E12" i="19"/>
  <c r="D12" i="19"/>
  <c r="C12" i="19"/>
  <c r="B12" i="19"/>
  <c r="AC11" i="19"/>
  <c r="AB11" i="19"/>
  <c r="AA11" i="19"/>
  <c r="Z11" i="19"/>
  <c r="Y11" i="19"/>
  <c r="X11" i="19"/>
  <c r="W11" i="19"/>
  <c r="V11" i="19"/>
  <c r="U11" i="19"/>
  <c r="T11" i="19"/>
  <c r="S11" i="19"/>
  <c r="R11" i="19"/>
  <c r="Q11" i="19"/>
  <c r="P11" i="19"/>
  <c r="O11" i="19"/>
  <c r="N11" i="19"/>
  <c r="M11" i="19"/>
  <c r="L11" i="19"/>
  <c r="K11" i="19"/>
  <c r="J11" i="19"/>
  <c r="I11" i="19"/>
  <c r="H11" i="19"/>
  <c r="G11" i="19"/>
  <c r="F11" i="19"/>
  <c r="E11" i="19"/>
  <c r="D11" i="19"/>
  <c r="C11" i="19"/>
  <c r="B11" i="19"/>
  <c r="AC10" i="19"/>
  <c r="AB10" i="19"/>
  <c r="AA10" i="19"/>
  <c r="Z10" i="19"/>
  <c r="Y10" i="19"/>
  <c r="X10" i="19"/>
  <c r="W10" i="19"/>
  <c r="V10" i="19"/>
  <c r="U10" i="19"/>
  <c r="T10" i="19"/>
  <c r="S10" i="19"/>
  <c r="R10" i="19"/>
  <c r="Q10" i="19"/>
  <c r="P10" i="19"/>
  <c r="O10" i="19"/>
  <c r="N10" i="19"/>
  <c r="M10" i="19"/>
  <c r="L10" i="19"/>
  <c r="K10" i="19"/>
  <c r="J10" i="19"/>
  <c r="I10" i="19"/>
  <c r="H10" i="19"/>
  <c r="G10" i="19"/>
  <c r="F10" i="19"/>
  <c r="E10" i="19"/>
  <c r="D10" i="19"/>
  <c r="C10" i="19"/>
  <c r="B10" i="19"/>
  <c r="AC9" i="19"/>
  <c r="AB9" i="19"/>
  <c r="AA9" i="19"/>
  <c r="Z9" i="19"/>
  <c r="Y9" i="19"/>
  <c r="X9" i="19"/>
  <c r="W9" i="19"/>
  <c r="V9" i="19"/>
  <c r="U9" i="19"/>
  <c r="T9" i="19"/>
  <c r="S9" i="19"/>
  <c r="R9" i="19"/>
  <c r="Q9" i="19"/>
  <c r="P9" i="19"/>
  <c r="O9" i="19"/>
  <c r="N9" i="19"/>
  <c r="M9" i="19"/>
  <c r="L9" i="19"/>
  <c r="K9" i="19"/>
  <c r="J9" i="19"/>
  <c r="I9" i="19"/>
  <c r="H9" i="19"/>
  <c r="G9" i="19"/>
  <c r="F9" i="19"/>
  <c r="E9" i="19"/>
  <c r="D9" i="19"/>
  <c r="C9" i="19"/>
  <c r="B9" i="19"/>
  <c r="AC8" i="19"/>
  <c r="AB8" i="19"/>
  <c r="AA8" i="19"/>
  <c r="Z8" i="19"/>
  <c r="Y8" i="19"/>
  <c r="X8" i="19"/>
  <c r="W8" i="19"/>
  <c r="V8" i="19"/>
  <c r="U8" i="19"/>
  <c r="T8" i="19"/>
  <c r="S8" i="19"/>
  <c r="R8" i="19"/>
  <c r="Q8" i="19"/>
  <c r="P8" i="19"/>
  <c r="O8" i="19"/>
  <c r="N8" i="19"/>
  <c r="M8" i="19"/>
  <c r="L8" i="19"/>
  <c r="K8" i="19"/>
  <c r="J8" i="19"/>
  <c r="I8" i="19"/>
  <c r="H8" i="19"/>
  <c r="G8" i="19"/>
  <c r="F8" i="19"/>
  <c r="E8" i="19"/>
  <c r="D8" i="19"/>
  <c r="C8" i="19"/>
  <c r="B8" i="19"/>
  <c r="AC7" i="19"/>
  <c r="AB7" i="19"/>
  <c r="AA7" i="19"/>
  <c r="Z7" i="19"/>
  <c r="Y7" i="19"/>
  <c r="X7" i="19"/>
  <c r="W7" i="19"/>
  <c r="V7" i="19"/>
  <c r="U7" i="19"/>
  <c r="T7" i="19"/>
  <c r="S7" i="19"/>
  <c r="R7" i="19"/>
  <c r="Q7" i="19"/>
  <c r="P7" i="19"/>
  <c r="O7" i="19"/>
  <c r="N7" i="19"/>
  <c r="M7" i="19"/>
  <c r="L7" i="19"/>
  <c r="K7" i="19"/>
  <c r="J7" i="19"/>
  <c r="I7" i="19"/>
  <c r="H7" i="19"/>
  <c r="G7" i="19"/>
  <c r="F7" i="19"/>
  <c r="E7" i="19"/>
  <c r="D7" i="19"/>
  <c r="C7" i="19"/>
  <c r="B7" i="19"/>
  <c r="AC6" i="19"/>
  <c r="AB6" i="19"/>
  <c r="AA6" i="19"/>
  <c r="Z6" i="19"/>
  <c r="Y6" i="19"/>
  <c r="X6" i="19"/>
  <c r="W6" i="19"/>
  <c r="V6" i="19"/>
  <c r="U6" i="19"/>
  <c r="T6" i="19"/>
  <c r="S6" i="19"/>
  <c r="R6" i="19"/>
  <c r="Q6" i="19"/>
  <c r="P6" i="19"/>
  <c r="O6" i="19"/>
  <c r="N6" i="19"/>
  <c r="M6" i="19"/>
  <c r="L6" i="19"/>
  <c r="K6" i="19"/>
  <c r="J6" i="19"/>
  <c r="I6" i="19"/>
  <c r="H6" i="19"/>
  <c r="G6" i="19"/>
  <c r="F6" i="19"/>
  <c r="E6" i="19"/>
  <c r="D6" i="19"/>
  <c r="C6" i="19"/>
  <c r="B6" i="19"/>
  <c r="AC5" i="19"/>
  <c r="AB5" i="19"/>
  <c r="AA5" i="19"/>
  <c r="Z5" i="19"/>
  <c r="Y5" i="19"/>
  <c r="X5" i="19"/>
  <c r="W5" i="19"/>
  <c r="V5" i="19"/>
  <c r="U5" i="19"/>
  <c r="T5" i="19"/>
  <c r="S5" i="19"/>
  <c r="R5" i="19"/>
  <c r="Q5" i="19"/>
  <c r="P5" i="19"/>
  <c r="O5" i="19"/>
  <c r="N5" i="19"/>
  <c r="M5" i="19"/>
  <c r="L5" i="19"/>
  <c r="K5" i="19"/>
  <c r="J5" i="19"/>
  <c r="I5" i="19"/>
  <c r="H5" i="19"/>
  <c r="G5" i="19"/>
  <c r="F5" i="19"/>
  <c r="E5" i="19"/>
  <c r="D5" i="19"/>
  <c r="C5" i="19"/>
  <c r="B5" i="19" l="1"/>
  <c r="BA128" i="1" l="1"/>
  <c r="BA127" i="1"/>
  <c r="BA126" i="1"/>
  <c r="BA125" i="1"/>
  <c r="BA124" i="1"/>
  <c r="BA123" i="1"/>
  <c r="BA122" i="1"/>
  <c r="BA121" i="1"/>
  <c r="BA120" i="1"/>
  <c r="BA119" i="1"/>
  <c r="BA118" i="1"/>
  <c r="BA117" i="1"/>
  <c r="BA116" i="1"/>
  <c r="BA115" i="1"/>
  <c r="BA114" i="1"/>
  <c r="BA113" i="1"/>
  <c r="BA112" i="1"/>
  <c r="BA111" i="1"/>
  <c r="BA110" i="1"/>
  <c r="BA109" i="1"/>
  <c r="BA108" i="1"/>
  <c r="BA107" i="1"/>
  <c r="BA106" i="1"/>
  <c r="BA105" i="1"/>
  <c r="BA104" i="1"/>
  <c r="BA103" i="1"/>
  <c r="BA102" i="1"/>
  <c r="BA101" i="1"/>
  <c r="BA100" i="1"/>
  <c r="BA99" i="1"/>
  <c r="BA98" i="1"/>
  <c r="BA97" i="1"/>
  <c r="BA96" i="1"/>
  <c r="BA95" i="1"/>
  <c r="BA94" i="1"/>
  <c r="BA93" i="1"/>
  <c r="BA92" i="1"/>
  <c r="BA91" i="1"/>
  <c r="BA90" i="1"/>
  <c r="BA89" i="1"/>
  <c r="BA88" i="1"/>
  <c r="BA87" i="1"/>
  <c r="BA86" i="1"/>
  <c r="BA85" i="1"/>
  <c r="BA84" i="1"/>
  <c r="BA83" i="1"/>
  <c r="BA82" i="1"/>
  <c r="BA81" i="1"/>
  <c r="BA80" i="1"/>
  <c r="BA79" i="1"/>
  <c r="BA78" i="1"/>
  <c r="BA77" i="1"/>
  <c r="BA76" i="1"/>
  <c r="BA75" i="1"/>
  <c r="BA74" i="1"/>
  <c r="BA73" i="1"/>
  <c r="BA72" i="1"/>
  <c r="BA71" i="1"/>
  <c r="BA70" i="1"/>
  <c r="BA69" i="1"/>
  <c r="BA68" i="1"/>
  <c r="BA67" i="1"/>
  <c r="BA66" i="1"/>
  <c r="BA65" i="1"/>
  <c r="BA64" i="1"/>
  <c r="BA63" i="1"/>
  <c r="BA62" i="1"/>
  <c r="BA61" i="1"/>
  <c r="BA60" i="1"/>
  <c r="BA59" i="1"/>
  <c r="BA58" i="1"/>
  <c r="BA57" i="1"/>
  <c r="BA56" i="1"/>
  <c r="BA55" i="1"/>
  <c r="BA54" i="1"/>
  <c r="BA53" i="1"/>
  <c r="BA52" i="1"/>
  <c r="BA51" i="1"/>
  <c r="BA50" i="1"/>
  <c r="BA49" i="1"/>
  <c r="BA48" i="1"/>
  <c r="BA47" i="1"/>
  <c r="BA46" i="1"/>
  <c r="BA45" i="1"/>
  <c r="BA44" i="1"/>
  <c r="BA43" i="1"/>
  <c r="BA42" i="1"/>
  <c r="BA41" i="1"/>
  <c r="BA40" i="1"/>
  <c r="BA39" i="1"/>
  <c r="BA38" i="1"/>
  <c r="BA37" i="1"/>
  <c r="BA36" i="1"/>
  <c r="BA35" i="1"/>
  <c r="BA34" i="1"/>
  <c r="BA33" i="1"/>
  <c r="BA32" i="1"/>
  <c r="BA31" i="1"/>
  <c r="BA30" i="1"/>
  <c r="BA29" i="1"/>
  <c r="BA28" i="1"/>
  <c r="BA27" i="1"/>
  <c r="BA26" i="1"/>
  <c r="BA25" i="1"/>
  <c r="BA24" i="1"/>
  <c r="BA23" i="1"/>
  <c r="BA22" i="1"/>
  <c r="BA21" i="1"/>
  <c r="BA20" i="1"/>
  <c r="BA19" i="1"/>
  <c r="BA18" i="1"/>
  <c r="BA17" i="1"/>
  <c r="BA16" i="1"/>
  <c r="BA15" i="1"/>
  <c r="BA14" i="1"/>
  <c r="BA13" i="1"/>
  <c r="BA12" i="1"/>
  <c r="BA11" i="1"/>
  <c r="BA10" i="1"/>
  <c r="BA9" i="1"/>
  <c r="BA8" i="1"/>
  <c r="BA7" i="1"/>
  <c r="BA6" i="1"/>
  <c r="BA5" i="1"/>
  <c r="BA4" i="1"/>
  <c r="BA3" i="1"/>
  <c r="BA128" i="2"/>
  <c r="BA127" i="2"/>
  <c r="BA126" i="2"/>
  <c r="BA125" i="2"/>
  <c r="BA124" i="2"/>
  <c r="BA123" i="2"/>
  <c r="BA121" i="2"/>
  <c r="BA120" i="2"/>
  <c r="BA119" i="2"/>
  <c r="BA118" i="2"/>
  <c r="BA117" i="2"/>
  <c r="BA116" i="2"/>
  <c r="BA115" i="2"/>
  <c r="BA114" i="2"/>
  <c r="BA113" i="2"/>
  <c r="BA112" i="2"/>
  <c r="BA111" i="2"/>
  <c r="BA110" i="2"/>
  <c r="BA109" i="2"/>
  <c r="BA108" i="2"/>
  <c r="BA107" i="2"/>
  <c r="BA106" i="2"/>
  <c r="BA105" i="2"/>
  <c r="BA104" i="2"/>
  <c r="BA103" i="2"/>
  <c r="BA102" i="2"/>
  <c r="BA101" i="2"/>
  <c r="BA100" i="2"/>
  <c r="BA99" i="2"/>
  <c r="BA98" i="2"/>
  <c r="BA97" i="2"/>
  <c r="BA96" i="2"/>
  <c r="BA95" i="2"/>
  <c r="BA94" i="2"/>
  <c r="BA93" i="2"/>
  <c r="BA92" i="2"/>
  <c r="BA91" i="2"/>
  <c r="BA90" i="2"/>
  <c r="BA89" i="2"/>
  <c r="BA88" i="2"/>
  <c r="BA87" i="2"/>
  <c r="BA86" i="2"/>
  <c r="BA85" i="2"/>
  <c r="BA84" i="2"/>
  <c r="BA83" i="2"/>
  <c r="BA82" i="2"/>
  <c r="BA81" i="2"/>
  <c r="BA80" i="2"/>
  <c r="BA79" i="2"/>
  <c r="BA78" i="2"/>
  <c r="BA77" i="2"/>
  <c r="BA76" i="2"/>
  <c r="BA75" i="2"/>
  <c r="BA74" i="2"/>
  <c r="BA73" i="2"/>
  <c r="BA72" i="2"/>
  <c r="BA71" i="2"/>
  <c r="BA70" i="2"/>
  <c r="BA69" i="2"/>
  <c r="BA68" i="2"/>
  <c r="BA67" i="2"/>
  <c r="BA66" i="2"/>
  <c r="BA65" i="2"/>
  <c r="BA64" i="2"/>
  <c r="BA63" i="2"/>
  <c r="BA62" i="2"/>
  <c r="BA61" i="2"/>
  <c r="BA60" i="2"/>
  <c r="BA59" i="2"/>
  <c r="BA58" i="2"/>
  <c r="BA57" i="2"/>
  <c r="BA56" i="2"/>
  <c r="BA55" i="2"/>
  <c r="BA54" i="2"/>
  <c r="BA53" i="2"/>
  <c r="BA52" i="2"/>
  <c r="BA51" i="2"/>
  <c r="BA50" i="2"/>
  <c r="BA49" i="2"/>
  <c r="BA48" i="2"/>
  <c r="BA47" i="2"/>
  <c r="BA46" i="2"/>
  <c r="BA45" i="2"/>
  <c r="BA44" i="2"/>
  <c r="BA43" i="2"/>
  <c r="BA42" i="2"/>
  <c r="BA41" i="2"/>
  <c r="BA40" i="2"/>
  <c r="BA39" i="2"/>
  <c r="BA38" i="2"/>
  <c r="BA37" i="2"/>
  <c r="BA36" i="2"/>
  <c r="BA35" i="2"/>
  <c r="BA34" i="2"/>
  <c r="BA33" i="2"/>
  <c r="BA32" i="2"/>
  <c r="BA31" i="2"/>
  <c r="BA30" i="2"/>
  <c r="BA29" i="2"/>
  <c r="BA28" i="2"/>
  <c r="BA27" i="2"/>
  <c r="BA26" i="2"/>
  <c r="BA25" i="2"/>
  <c r="BA24" i="2"/>
  <c r="BA23" i="2"/>
  <c r="BA22" i="2"/>
  <c r="BA21" i="2"/>
  <c r="BA20" i="2"/>
  <c r="BA19" i="2"/>
  <c r="BA18" i="2"/>
  <c r="BA17" i="2"/>
  <c r="BA16" i="2"/>
  <c r="BA15" i="2"/>
  <c r="BA14" i="2"/>
  <c r="BA13" i="2"/>
  <c r="BA12" i="2"/>
  <c r="BA11" i="2"/>
  <c r="BA10" i="2"/>
  <c r="BA9" i="2"/>
  <c r="BA8" i="2"/>
  <c r="BA7" i="2"/>
  <c r="BA6" i="2"/>
  <c r="BA5" i="2"/>
  <c r="BA4" i="2"/>
  <c r="BA3" i="2"/>
  <c r="J3" i="18" l="1"/>
  <c r="I3" i="18" s="1"/>
  <c r="J2" i="18" a="1"/>
  <c r="J2" i="18" s="1"/>
  <c r="D81" i="18" l="1"/>
  <c r="D80" i="18"/>
  <c r="D79" i="18"/>
  <c r="D78" i="18"/>
  <c r="D77" i="18"/>
  <c r="D76" i="18"/>
  <c r="D75" i="18"/>
  <c r="D74" i="18"/>
  <c r="D73" i="18"/>
  <c r="D72" i="18"/>
  <c r="D71" i="18"/>
  <c r="D70" i="18"/>
  <c r="D69" i="18"/>
  <c r="D68" i="18"/>
  <c r="D67" i="18"/>
  <c r="D66" i="18"/>
  <c r="D65" i="18"/>
  <c r="D64" i="18"/>
  <c r="D6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D3" i="18"/>
  <c r="J4" i="18"/>
  <c r="D2" i="18"/>
</calcChain>
</file>

<file path=xl/sharedStrings.xml><?xml version="1.0" encoding="utf-8"?>
<sst xmlns="http://schemas.openxmlformats.org/spreadsheetml/2006/main" count="4616" uniqueCount="476">
  <si>
    <t>Sector</t>
  </si>
  <si>
    <t>Black Ducks</t>
  </si>
  <si>
    <t>Blue Crab Abundance</t>
  </si>
  <si>
    <t>Brook Trout</t>
  </si>
  <si>
    <t>Citizen Stewardship</t>
  </si>
  <si>
    <t>Climate Adaptation</t>
  </si>
  <si>
    <t>Fish Habitat</t>
  </si>
  <si>
    <t>Fish Passage</t>
  </si>
  <si>
    <t>Forage Fish</t>
  </si>
  <si>
    <t>Forest Buffers</t>
  </si>
  <si>
    <t>Healthy Watersheds</t>
  </si>
  <si>
    <t>Land Use Methods and Metric Development</t>
  </si>
  <si>
    <t>Oysters</t>
  </si>
  <si>
    <t>Protected Lands</t>
  </si>
  <si>
    <t>Recreation</t>
  </si>
  <si>
    <t>Stream Health</t>
  </si>
  <si>
    <t>Submerged Aquatic Vegetation</t>
  </si>
  <si>
    <t>Toxic Contaminants Policy and Prevention</t>
  </si>
  <si>
    <t>Tree Canopy</t>
  </si>
  <si>
    <t>Wetlands</t>
  </si>
  <si>
    <t>Ag Shoreline Management (incl. Non-Vegetated and Vegetated)</t>
  </si>
  <si>
    <t>Agricultural Ditch BMPs</t>
  </si>
  <si>
    <t>Alternative Crops and Alternative Crop/Switchgrass (RI)</t>
  </si>
  <si>
    <t>Alternative Water System (Off Stream Watering Without Fencing)</t>
  </si>
  <si>
    <t>Amendments for the Treatment of Agricultural Waste</t>
  </si>
  <si>
    <t>Animal Compost Structure RI (Resource Improvement)</t>
  </si>
  <si>
    <t>Animal Mortality Facility (Mortality Composters)</t>
  </si>
  <si>
    <t>Animal Waste Management Systems (All Types-not including lagoon covers or end use)</t>
  </si>
  <si>
    <t>Barnyard Clean Water Diversion (RI [Resource Improvement])</t>
  </si>
  <si>
    <t>Barnyard Runoff Controls</t>
  </si>
  <si>
    <t>Biofilters</t>
  </si>
  <si>
    <t>Conservation Tillage (incl. from MAST: conservation till without nutrients, additional acres, and total acres)</t>
  </si>
  <si>
    <t>Continuous High Residue Till</t>
  </si>
  <si>
    <t>Conversion to Hayland (RI)</t>
  </si>
  <si>
    <t>Conversion to Pasture (RI)</t>
  </si>
  <si>
    <t>Cropland Irrigation Management</t>
  </si>
  <si>
    <t>Dairy Precision Feeding and/or Forage Management</t>
  </si>
  <si>
    <t>Dirt &amp; Gravel Road E&amp;SC-Driving Surface Aggregate + Raising the Roadbed</t>
  </si>
  <si>
    <t>Dirt &amp; Gravel Road E&amp;SC-Outlets Only</t>
  </si>
  <si>
    <t>Dirt &amp; Gravel Road E&amp;SC-with Outlets</t>
  </si>
  <si>
    <t>Dry Waste Storage Structure (RI)</t>
  </si>
  <si>
    <t>Grass Buffer on Watercourse (RI)</t>
  </si>
  <si>
    <t>Grass Buffers</t>
  </si>
  <si>
    <t>Grass Nutrient Exclusion Area on Watercourse (RI)</t>
  </si>
  <si>
    <t>Heavy Use Poultry Area Concrete Pads</t>
  </si>
  <si>
    <t>Horse Pasture Management</t>
  </si>
  <si>
    <t>Irrigation Water Capture Reuse</t>
  </si>
  <si>
    <t>Lagoon Covers</t>
  </si>
  <si>
    <t>Land Retirement to Hay without nutrients (HEL)</t>
  </si>
  <si>
    <t>Land Retirement to Pasture (HEL)</t>
  </si>
  <si>
    <t>Loafing Lot Management</t>
  </si>
  <si>
    <t>Manure Injection/Manure Incorporation</t>
  </si>
  <si>
    <t>Manure Technology: Chemical Treatments (Dry and Wet Manure)</t>
  </si>
  <si>
    <t>Manure Technology: Composting</t>
  </si>
  <si>
    <t>Manure Technology: Microbial Digestion (anaerobic digester)</t>
  </si>
  <si>
    <t>Manure Technology: Solid-Liquid Separation</t>
  </si>
  <si>
    <t>Manure Technology: Thermal (or Thermochemical) Treatment</t>
  </si>
  <si>
    <t>Manure Transport (ALL Animal Types and all manure forms)</t>
  </si>
  <si>
    <t>Narrow Forest Buffer</t>
  </si>
  <si>
    <t>Narrow Grass Buffer</t>
  </si>
  <si>
    <t>Phase 5.3.2 Nutrient Management Tier 2 N</t>
  </si>
  <si>
    <t>Phase 5.3.2 Nutrient Management Tier 2 N and P</t>
  </si>
  <si>
    <t>Phase 5.3.2 Nutrient Management Tier 2 P</t>
  </si>
  <si>
    <t>Phase 5.3.2 Nutrient Management Tier 3 N</t>
  </si>
  <si>
    <t>Phase 6 Conservation Tillage</t>
  </si>
  <si>
    <t>Phase 6 High Residue Tillage</t>
  </si>
  <si>
    <t>Phase 6 Nutrient Management-N Core</t>
  </si>
  <si>
    <t>Phase 6 Nutrient Management-N Supplemental</t>
  </si>
  <si>
    <t>Phase 6 Nutrient Management-P Core</t>
  </si>
  <si>
    <t>Phase 6 Nutrient Management-P Supplemental</t>
  </si>
  <si>
    <t>Poultry Litter Treatment (e.g., alum)</t>
  </si>
  <si>
    <t>Poultry Phytase</t>
  </si>
  <si>
    <t>Precision Intensive Rotational/Prescribed Grazing</t>
  </si>
  <si>
    <t>Rotational Grazing (RI)</t>
  </si>
  <si>
    <t>Stream Access Control with Fencing</t>
  </si>
  <si>
    <t>Streamside Forest Buffers</t>
  </si>
  <si>
    <t>Streamside Grass Buffers</t>
  </si>
  <si>
    <t>Swine Phytase</t>
  </si>
  <si>
    <t>Vegetative Environmental Buffer for Poultry-Grass (RI)</t>
  </si>
  <si>
    <t>Vegetative Environmental Buffer for Poultry-Trees (RI)</t>
  </si>
  <si>
    <t>Water Control Structure (ALL including RI)</t>
  </si>
  <si>
    <t>Watercourse Access Control - Narrow Grass and Grass (RI)</t>
  </si>
  <si>
    <t>Watercourse Access Control - Narrow Trees and Trees (RI)</t>
  </si>
  <si>
    <t>Wetland Restoration and Streamside Wetland Restoration</t>
  </si>
  <si>
    <t>Agriculture</t>
  </si>
  <si>
    <t>Forestry</t>
  </si>
  <si>
    <t>Forest Conservation</t>
  </si>
  <si>
    <t>Forest Harvesting Practices</t>
  </si>
  <si>
    <t>Urban Forest Buffers</t>
  </si>
  <si>
    <t>Urban Shoreline Management</t>
  </si>
  <si>
    <t>Urban Stream Restoration</t>
  </si>
  <si>
    <t>Urban Tree Planting</t>
  </si>
  <si>
    <t>Septics</t>
  </si>
  <si>
    <t>Septic Connections</t>
  </si>
  <si>
    <t>Septic Tank Pumpout</t>
  </si>
  <si>
    <t>Urban</t>
  </si>
  <si>
    <t>Abandoned Mine Reclamation</t>
  </si>
  <si>
    <t>Advanced Grey Infrastructure Nutrient Discovery Program</t>
  </si>
  <si>
    <t>Filtering Practices</t>
  </si>
  <si>
    <t>Impervious Surface Reduction</t>
  </si>
  <si>
    <t>Nutrient Management Plan</t>
  </si>
  <si>
    <t>Urban Growth Reduction</t>
  </si>
  <si>
    <t>Wet Ponds</t>
  </si>
  <si>
    <t>Economic Development/ Job Creation</t>
  </si>
  <si>
    <t>Ag Forest Buffer</t>
  </si>
  <si>
    <t>Ag Tree Planting</t>
  </si>
  <si>
    <t>Ag Stream Restoration</t>
  </si>
  <si>
    <t>Select Sector</t>
  </si>
  <si>
    <t>Select Scores or Statistics</t>
  </si>
  <si>
    <t>Additional Co-benefit</t>
  </si>
  <si>
    <t>Vital Habitats Goal</t>
  </si>
  <si>
    <t>Sustainable Fisheries Goal</t>
  </si>
  <si>
    <t>Stewardship Goal</t>
  </si>
  <si>
    <t>Climate Resiliency</t>
  </si>
  <si>
    <t>Healthy Watersheds Goal</t>
  </si>
  <si>
    <t>Land Conservation Goal</t>
  </si>
  <si>
    <t>Toxic Contaminants Goal</t>
  </si>
  <si>
    <t>Goal Category</t>
  </si>
  <si>
    <t>Economic Development/Job Creation</t>
  </si>
  <si>
    <t>BMP Name</t>
  </si>
  <si>
    <t>Constructed Wetland Elevated Mound</t>
  </si>
  <si>
    <t>Constructed Wetland Septic</t>
  </si>
  <si>
    <t>Constructed Wetland Shallow Pressure</t>
  </si>
  <si>
    <t>IFAS</t>
  </si>
  <si>
    <t>IFAS Elevated Mound</t>
  </si>
  <si>
    <t>IFAS Shallow Pressure</t>
  </si>
  <si>
    <t>IMF</t>
  </si>
  <si>
    <t>IMF Elevated Mound</t>
  </si>
  <si>
    <t>IMF Shallow Pressure</t>
  </si>
  <si>
    <t>NSF 40</t>
  </si>
  <si>
    <t>NSF 40 Elevated Mound</t>
  </si>
  <si>
    <t>NSF 40 Shallow Pressure</t>
  </si>
  <si>
    <t>Proporietary Ex Situ Elevated Mound</t>
  </si>
  <si>
    <t>Proprietary Ex Situ</t>
  </si>
  <si>
    <t>Proprietary Ex Situ Shallow Pressure</t>
  </si>
  <si>
    <t>RMF</t>
  </si>
  <si>
    <t>RMF Elevated Mound</t>
  </si>
  <si>
    <t>RMF Shallow Pressure</t>
  </si>
  <si>
    <t>Septic Denitrification</t>
  </si>
  <si>
    <t>Septic Effluent Elevated Mound</t>
  </si>
  <si>
    <t>Septic Effluent Shallow Pressure</t>
  </si>
  <si>
    <t>Septic Tank Advanced Treatment</t>
  </si>
  <si>
    <t>Bioswale</t>
  </si>
  <si>
    <t>Dry Detention Ponds and Hydrodynamic Structures</t>
  </si>
  <si>
    <t>Dry Extended Detention Ponds</t>
  </si>
  <si>
    <t>Urban Grass Buffers</t>
  </si>
  <si>
    <t>2
(0,5) [4]</t>
  </si>
  <si>
    <t>3.5
(0,5) [4]</t>
  </si>
  <si>
    <t>4
(3,5) [3]</t>
  </si>
  <si>
    <t>4.5
(4,5) [4]</t>
  </si>
  <si>
    <t>2.5
(0,5) [3]</t>
  </si>
  <si>
    <t>4
(2,5) [3]</t>
  </si>
  <si>
    <t>1.5
(0,4) [4]</t>
  </si>
  <si>
    <t>3.5
(2,4) [4]</t>
  </si>
  <si>
    <t>4.5
(2,5) [4]</t>
  </si>
  <si>
    <t>4
(3,5) [4]</t>
  </si>
  <si>
    <t>3
(3,3) [4]</t>
  </si>
  <si>
    <t>3
(2,4) [3]</t>
  </si>
  <si>
    <t>2.5
(1,5) [3]</t>
  </si>
  <si>
    <t>3
(1,5) [3]</t>
  </si>
  <si>
    <t>2
(1,3) [3]</t>
  </si>
  <si>
    <t>0.5
(0,1) [3]</t>
  </si>
  <si>
    <t>3.5
(1,5) [3]</t>
  </si>
  <si>
    <t>5
(5,5) [3]</t>
  </si>
  <si>
    <t>2
(0,5) [3]</t>
  </si>
  <si>
    <t>3.5
(3,4) [3]</t>
  </si>
  <si>
    <t>4.5
(4,5) [2]</t>
  </si>
  <si>
    <t>0
(0,0) [2]</t>
  </si>
  <si>
    <t>1
(0,1) [2]</t>
  </si>
  <si>
    <t>2
(2,2) [1]</t>
  </si>
  <si>
    <t>2.5
(0,3) [2]</t>
  </si>
  <si>
    <t>2
(1,2) [2]</t>
  </si>
  <si>
    <t>0
(0,0) [1]</t>
  </si>
  <si>
    <t>3
(3,3) [1]</t>
  </si>
  <si>
    <t>2
(2,2) [2]</t>
  </si>
  <si>
    <t>2.5
(2,4) [2]</t>
  </si>
  <si>
    <t>3
(3,4) [2]</t>
  </si>
  <si>
    <t>0.5
(0,3) [2]</t>
  </si>
  <si>
    <t>1
(1,1) [1]</t>
  </si>
  <si>
    <t>4
(4,4) [1]</t>
  </si>
  <si>
    <t>0
(0,1) [2]</t>
  </si>
  <si>
    <t>3.5
(0,4) [2]</t>
  </si>
  <si>
    <t>3
(2,3) [2]</t>
  </si>
  <si>
    <t>2.5
(1,3) [2]</t>
  </si>
  <si>
    <t>5
(5,5) [1]</t>
  </si>
  <si>
    <t>3
(3,3) [2]</t>
  </si>
  <si>
    <t>1.5
(0,2) [2]</t>
  </si>
  <si>
    <t>1.5
(0,2) [4]</t>
  </si>
  <si>
    <t>2
(0,3) [4]</t>
  </si>
  <si>
    <t>3
(2,5) [4]</t>
  </si>
  <si>
    <t>1
(0,2) [4]</t>
  </si>
  <si>
    <t>1
(0,2) [3]</t>
  </si>
  <si>
    <t>1.5
(1,2) [4]</t>
  </si>
  <si>
    <t>2
(1,4) [3]</t>
  </si>
  <si>
    <t>1.5
(1,2) [3]</t>
  </si>
  <si>
    <t>2
(1,2) [4]</t>
  </si>
  <si>
    <t>2
(1,4) [4]</t>
  </si>
  <si>
    <t>1.5
(0,3) [3]</t>
  </si>
  <si>
    <t>1.5
(0,4) [3]</t>
  </si>
  <si>
    <t>2
(0,4) [3]</t>
  </si>
  <si>
    <t>3
(2,4) [2]</t>
  </si>
  <si>
    <t>0.5
(0,4) [2]</t>
  </si>
  <si>
    <t>-1
(-1,-1) [1]</t>
  </si>
  <si>
    <t>1
(1,1) [2]</t>
  </si>
  <si>
    <t>0.5
(0,2) [2]</t>
  </si>
  <si>
    <t>1.5
(1,3) [2]</t>
  </si>
  <si>
    <t>1.5
(1,4) [2]</t>
  </si>
  <si>
    <t>1
(1,2) [2]</t>
  </si>
  <si>
    <t>-3
(-3,-3) [1]</t>
  </si>
  <si>
    <t>1.5
(1,5) [2]</t>
  </si>
  <si>
    <t>0.5
(-1,1) [2]</t>
  </si>
  <si>
    <t>-0.5
(-1,2) [2]</t>
  </si>
  <si>
    <t>0
(-1,0) [2]</t>
  </si>
  <si>
    <t>2
(2,3) [2]</t>
  </si>
  <si>
    <t>2.5
(2,3) [2]</t>
  </si>
  <si>
    <t>2.5
(0,3) [3]</t>
  </si>
  <si>
    <t>1
(0,2) [2]</t>
  </si>
  <si>
    <t>2
(1,4) [2]</t>
  </si>
  <si>
    <t>2
(1,3) [2]</t>
  </si>
  <si>
    <t>2
(2,4) [3]</t>
  </si>
  <si>
    <t>2
(2,3) [3]</t>
  </si>
  <si>
    <t>1.5
(1,2) [2]</t>
  </si>
  <si>
    <t>5
(5,5) [2]</t>
  </si>
  <si>
    <t>0.5
(0,1) [2]</t>
  </si>
  <si>
    <t>0
(,) []</t>
  </si>
  <si>
    <t>3
(0,5) [3]</t>
  </si>
  <si>
    <t>4
(3,5) [2]</t>
  </si>
  <si>
    <t>3
(0,4) [3]</t>
  </si>
  <si>
    <t>4.5
(4,5) [3]</t>
  </si>
  <si>
    <t>1
(0,3) [3]</t>
  </si>
  <si>
    <t>3
(2,5) [2]</t>
  </si>
  <si>
    <t>3
(3,4) [3]</t>
  </si>
  <si>
    <t>3
(3,3) [3]</t>
  </si>
  <si>
    <t>2.5
(1,5) [2]</t>
  </si>
  <si>
    <t>0.5
(-3,1) [2]</t>
  </si>
  <si>
    <t>4.5
(3,5) [2]</t>
  </si>
  <si>
    <t>2.5
(2,5) [2]</t>
  </si>
  <si>
    <t>3.5
(3,5) [2]</t>
  </si>
  <si>
    <t>0.5
(0,1) [4]</t>
  </si>
  <si>
    <t>0.5
(0,2) [4]</t>
  </si>
  <si>
    <t>1.5
(0,3) [4]</t>
  </si>
  <si>
    <t>2
(0,3) [5]</t>
  </si>
  <si>
    <t>1
(1,1) [3]</t>
  </si>
  <si>
    <t>1
(0,1) [3]</t>
  </si>
  <si>
    <t>1.5
(1,3) [4]</t>
  </si>
  <si>
    <t>2
(1,3) [4]</t>
  </si>
  <si>
    <t>0
(0,0) [3]</t>
  </si>
  <si>
    <t>5
(4,5) [3]</t>
  </si>
  <si>
    <t>1.5
(0,2) [3]</t>
  </si>
  <si>
    <t>4
(2,5) [6]</t>
  </si>
  <si>
    <t>2.5
(1,3) [3]</t>
  </si>
  <si>
    <t>3.5
(3,4) [2]</t>
  </si>
  <si>
    <t>3
(1,3) [3]</t>
  </si>
  <si>
    <t>3
(2,3) [3]</t>
  </si>
  <si>
    <t>3.5
(1,5) [2]</t>
  </si>
  <si>
    <t>3
(1,4) [2]</t>
  </si>
  <si>
    <t>2
(0,4) [2]</t>
  </si>
  <si>
    <t>2
(-2,3) [3]</t>
  </si>
  <si>
    <t>2
(0,3) [3]</t>
  </si>
  <si>
    <t>3
(0,5) [2]</t>
  </si>
  <si>
    <t>1.5
(0,5) [3]</t>
  </si>
  <si>
    <t>0
(0,1) [3]</t>
  </si>
  <si>
    <t>2.5
(2,3) [3]</t>
  </si>
  <si>
    <t>1
(1,2) [3]</t>
  </si>
  <si>
    <t>-1
(-2,0) [2]</t>
  </si>
  <si>
    <t>-0.5
(-1,0) [2]</t>
  </si>
  <si>
    <t>-3
(-3,-3) [2]</t>
  </si>
  <si>
    <t>0
(-3,2) [2]</t>
  </si>
  <si>
    <t>1.5
(-1,3) [2]</t>
  </si>
  <si>
    <t>1.5
(1,3) [3]</t>
  </si>
  <si>
    <t>0.5
(0,2) [3]</t>
  </si>
  <si>
    <t>-1.5
(-2,0) [2]</t>
  </si>
  <si>
    <t>-3.5
(-4,-3) [2]</t>
  </si>
  <si>
    <t>2
(2,2) [3]</t>
  </si>
  <si>
    <t>-4.5
(-5,-3) [2]</t>
  </si>
  <si>
    <t>-3.5
(-4,-2) [2]</t>
  </si>
  <si>
    <t>-2.5
(-3,0) [3]</t>
  </si>
  <si>
    <t>-1
(-2,0) [3]</t>
  </si>
  <si>
    <t>-0.5
(-4,5) [3]</t>
  </si>
  <si>
    <t>-1.5
(-3,1) [2]</t>
  </si>
  <si>
    <t>0.5
(-1,3) [3]</t>
  </si>
  <si>
    <t>-0.5
(-2,1) [3]</t>
  </si>
  <si>
    <t>0
(-2,3) [3]</t>
  </si>
  <si>
    <t>-3
(-4,-1) [2]</t>
  </si>
  <si>
    <t>-2
(-3,0) [2]</t>
  </si>
  <si>
    <t>-3
(-5,0) [2]</t>
  </si>
  <si>
    <t>2
(0,3) [2]</t>
  </si>
  <si>
    <t>-0.5
(-1,1) [2]</t>
  </si>
  <si>
    <t>0.5
(0,3) [3]</t>
  </si>
  <si>
    <t>-1
(-1,-1) [2]</t>
  </si>
  <si>
    <t>2
(1,5) [5]</t>
  </si>
  <si>
    <t>2
(1,5) [6]</t>
  </si>
  <si>
    <t>3.5
(2,4) [2]</t>
  </si>
  <si>
    <t>4
(4,4) [2]</t>
  </si>
  <si>
    <t>0.5
(0,1) [7]</t>
  </si>
  <si>
    <t>1.5
(1,5) [10]</t>
  </si>
  <si>
    <t>1
(1,1) [6]</t>
  </si>
  <si>
    <t>3.5
(2,5) [7]</t>
  </si>
  <si>
    <t>4.5
(2,5) [2]</t>
  </si>
  <si>
    <t>2
(1,3) [5]</t>
  </si>
  <si>
    <t>3
(2,3) [6]</t>
  </si>
  <si>
    <t>1.5
(1,3) [6]</t>
  </si>
  <si>
    <t>3
(1,4) [3]</t>
  </si>
  <si>
    <t>3.5
(3,4) [10]</t>
  </si>
  <si>
    <t>3.5
(2,4) [7]</t>
  </si>
  <si>
    <t>3.5
(3,5) [4]</t>
  </si>
  <si>
    <t>1.5
(-1,3) [5]</t>
  </si>
  <si>
    <t>0
(-2,1) [2]</t>
  </si>
  <si>
    <t>2.5
(1,4) [4]</t>
  </si>
  <si>
    <t>2
(1,5) [11]</t>
  </si>
  <si>
    <t>2.5
(1,5) [6]</t>
  </si>
  <si>
    <t>2
(1,2) [3]</t>
  </si>
  <si>
    <t>3
(3,5) [6]</t>
  </si>
  <si>
    <t>1
(1,1) [4]</t>
  </si>
  <si>
    <t>1.5
(1,4) [3]</t>
  </si>
  <si>
    <t>3
(3,3) [6]</t>
  </si>
  <si>
    <t>3
(2,5) [6]</t>
  </si>
  <si>
    <t>3
(3,4) [5]</t>
  </si>
  <si>
    <t>3
(2,4) [6]</t>
  </si>
  <si>
    <t>2.5
(2,4) [4]</t>
  </si>
  <si>
    <t>2
(1,3) [8]</t>
  </si>
  <si>
    <t>2.5
(1,3) [6]</t>
  </si>
  <si>
    <t>3
(2,4) [5]</t>
  </si>
  <si>
    <t>3.5
(2,5) [3]</t>
  </si>
  <si>
    <t>1
(0,5) [9]</t>
  </si>
  <si>
    <t>3.5
(1,5) [5]</t>
  </si>
  <si>
    <t>5
(4,5) [6]</t>
  </si>
  <si>
    <t>3
(0,4) [5]</t>
  </si>
  <si>
    <t>5
(4,5) [5]</t>
  </si>
  <si>
    <t>2
(0,4) [4]</t>
  </si>
  <si>
    <t>4
(2,5) [12]</t>
  </si>
  <si>
    <t>3.5
(1,5) [7]</t>
  </si>
  <si>
    <t>4
(2,5) [4]</t>
  </si>
  <si>
    <t>2.5
(1,3) [4]</t>
  </si>
  <si>
    <t>4
(3,5) [7]</t>
  </si>
  <si>
    <t>3
(1,4) [5]</t>
  </si>
  <si>
    <t>2.5
(2,3) [4]</t>
  </si>
  <si>
    <t>4.5
(3,5) [3]</t>
  </si>
  <si>
    <t>3.5
(1,4) [3]</t>
  </si>
  <si>
    <t>3.5
(3,5) [5]</t>
  </si>
  <si>
    <t>5
(3,5) [7]</t>
  </si>
  <si>
    <t>3.5
(1,5) [6]</t>
  </si>
  <si>
    <t>3
(2,5) [5]</t>
  </si>
  <si>
    <t>4.5
(3,5) [4]</t>
  </si>
  <si>
    <t>3
(2,4) [4]</t>
  </si>
  <si>
    <t>2
(1,5) [12]</t>
  </si>
  <si>
    <t>2
(1,2) [9]</t>
  </si>
  <si>
    <t>2
(2,2) [4]</t>
  </si>
  <si>
    <t>5
(4,5) [2]</t>
  </si>
  <si>
    <t>4
(4,5) [2]</t>
  </si>
  <si>
    <t>3
(1,5) [6]</t>
  </si>
  <si>
    <t>1.5
(0,3) [2]</t>
  </si>
  <si>
    <t>4.5
(0,5) [4]</t>
  </si>
  <si>
    <t>4
(0,5) [9]</t>
  </si>
  <si>
    <t>1.5
(1,4) [4]</t>
  </si>
  <si>
    <t>2
(0,5) [10]</t>
  </si>
  <si>
    <t>5
(2,5) [4]</t>
  </si>
  <si>
    <t>4.5
(3,5) [9]</t>
  </si>
  <si>
    <t>4.5
(3,5) [8]</t>
  </si>
  <si>
    <t>4.5
(2,5) [5]</t>
  </si>
  <si>
    <t>4
(1,5) [5]</t>
  </si>
  <si>
    <t>3
(0,5) [4]</t>
  </si>
  <si>
    <t>3.5
(0,5) [5]</t>
  </si>
  <si>
    <t>3
(0,5) [5]</t>
  </si>
  <si>
    <t>4
(3,5) [5]</t>
  </si>
  <si>
    <t>4
(1,5) [4]</t>
  </si>
  <si>
    <t>3.5
(0,5) [10]</t>
  </si>
  <si>
    <t>4
(2,5) [5]</t>
  </si>
  <si>
    <t>4.5
(3,5) [5]</t>
  </si>
  <si>
    <t>3
(0,4) [4]</t>
  </si>
  <si>
    <t>3
(1,5) [4]</t>
  </si>
  <si>
    <t>1.5
(1,5) [4]</t>
  </si>
  <si>
    <t>2.5
(1,4) [9]</t>
  </si>
  <si>
    <t>3.5
(2,5) [6]</t>
  </si>
  <si>
    <t>4.5
(4,5) [6]</t>
  </si>
  <si>
    <t>2.5
(1,4) [3]</t>
  </si>
  <si>
    <t>3.5
(3,4) [5]</t>
  </si>
  <si>
    <t>0.5
(-1,1) [3]</t>
  </si>
  <si>
    <t>1.5
(1,3) [9]</t>
  </si>
  <si>
    <t>1.5
(1,2) [6]</t>
  </si>
  <si>
    <t>0.5
(-1,2) [4]</t>
  </si>
  <si>
    <t>0
(0,1) [4]</t>
  </si>
  <si>
    <t>4
(0,5) [3]</t>
  </si>
  <si>
    <t>1.5
(1,3) [11]</t>
  </si>
  <si>
    <t>2
(-1,4) [6]</t>
  </si>
  <si>
    <t>3.5
(3,4) [7]</t>
  </si>
  <si>
    <t>3.5
(3,4) [4]</t>
  </si>
  <si>
    <t>2
(-2,5) [6]</t>
  </si>
  <si>
    <t>Protect or enhance local air quality by removing air pollutants or preventing them from becoming airborne.</t>
  </si>
  <si>
    <t>Reduce bacteria loads to local waterbodies by directly reducing bacteria load at the source or limiting livestock access to waterbodies.</t>
  </si>
  <si>
    <t>Protect or enhance upland wildlife habitat to enhance or preserve biodiversity by creating, preserving, or improving areas that support native plants and provide food and habitat for pollinators and other species.</t>
  </si>
  <si>
    <t>Support a wintering population of 100,000 black ducks by restoring, enhancing, and preserving wetland habitats or by increasing or enhancing connectivity of breeding, foraging, migrating, and wintering habitats for black ducks.</t>
  </si>
  <si>
    <t xml:space="preserve">Increase the number and diversity of local citizen stewards and governments that actively support conservation and restoration activities in the Chesapeake Bay watershed by implementing practices that require direct citizen involvement in implementation or operation and maintenance. </t>
  </si>
  <si>
    <t>Increase the resiliency of the Chesapeake Bay watershed to withstand adverse impacts from changing environmental and climate conditions by increasing the protection of living resources and habitats, public infrastructure, and communities from the impacts of coastal erosion, coastal flooding, more intense and more frequent storms, and sea level rise.</t>
  </si>
  <si>
    <t>Generate new jobs and stimulate the local economy through implementation of practices that create demand for existing and new businesses to aid in practice implementation or maintenance.</t>
  </si>
  <si>
    <t xml:space="preserve">Reduce energy consumption or generate energy through implementation of BMPs that will have a neutral or net positive impact on energy efficiency in areas where they are implemented. </t>
  </si>
  <si>
    <t>Sustain all fisheries and provide for a balanced ecosystem in the watershed and Bay by implementing BMPs that create or improve riparian shade, wetlands, or SAV; reduce thermal inputs to streams; and improve stream water quality.</t>
  </si>
  <si>
    <t>Restore historical fish migratory routes and connectivity to creek, stream, and river habitats for migratory fish through dam removal and fish passage projects that remove barriers, retrofit culverts, and install passage structures.</t>
  </si>
  <si>
    <t>Improve flood control and mitigation to protect properties while also maintaining natural cycles to the extent needed to protect water quality and biological communities.</t>
  </si>
  <si>
    <t>Improve forage fish abundance by implementing BMPs that improve fish habitat quality or amount, improve water quality, or protect shorelines.</t>
  </si>
  <si>
    <t>Riparian Forest Buffer</t>
  </si>
  <si>
    <t xml:space="preserve">Increase the capacity of forest buffers to provide water quality and habitat benefits throughout the watershed by improving and protecting riparian forest buffers and their functionality. </t>
  </si>
  <si>
    <t>Maintain groundwater recharge rates at levels sufficient to sustain aquifer water levels by implementing BMPs that will have a neutral or net positive impact on groundwater recharge rates where they are implemented.</t>
  </si>
  <si>
    <t>Maintain the health of all state-identified healthy waters and watersheds by implementing BMPs that restore or conserve non-urban lands, protect or improve stream flow regimes or channel stability, and improve water quality or reduce impervious surfaces.</t>
  </si>
  <si>
    <t>Maintain water quality and habitat by conserving landscapes through implementation of BMPs that create or conserve wetlands, forest areas, and agricultural land, or convert cropland to pasture or grassland.</t>
  </si>
  <si>
    <t>Oyster Restoration</t>
  </si>
  <si>
    <t>Restore native oyster habitat and populations in 10 tributaries by 2025 and ensure their protection by implementing BMPs that directly restore and/or protect native oyster habitat or populations, or improve water quality or reduce runoff in targeted oyster restoration tributaries.</t>
  </si>
  <si>
    <t>Preserve or enhance property values through enhanced water quality and related benefits associated with BMP implementation.</t>
  </si>
  <si>
    <t>Protect lands throughout the watershed by implementing practices that protect/create highest value wetlands and forestland, reduce new development pressures, and create areas with native vegetation.</t>
  </si>
  <si>
    <t>Increase the recreational value of land and waters within the watershed.</t>
  </si>
  <si>
    <t>Improve stream health and function throughout the watershed by implementing BMPs that improve in-stream and watershed factors that impact stream health, restore natural flow conditions, or reduce pollutant loads to streams.</t>
  </si>
  <si>
    <t>Achieve and sustain 185,000 acres of SAV Bay-wide by creating SAV and enhancing the water quality and habitat function of SAV.</t>
  </si>
  <si>
    <t>Reduce and prevent the effects of toxic contaminants by implementing BMPs that decrease the delivery of toxic contaminants to waterbodies.</t>
  </si>
  <si>
    <t xml:space="preserve">Increase urban tree canopy capacity to provide air quality, water quality, and habitat benefits throughout the watershed. </t>
  </si>
  <si>
    <t>Fostering Chesapeake Stewardship GIT</t>
  </si>
  <si>
    <t>Habitat GIT</t>
  </si>
  <si>
    <t>Maintain Healthy Watersheds git</t>
  </si>
  <si>
    <t>Sustainable Fisheries GIT</t>
  </si>
  <si>
    <t>Additional Co-Benefits</t>
  </si>
  <si>
    <t>Score Option</t>
  </si>
  <si>
    <t>Index</t>
  </si>
  <si>
    <t>Average Score</t>
  </si>
  <si>
    <t>Select BMP</t>
  </si>
  <si>
    <t>Statistics</t>
  </si>
  <si>
    <t>Unique ID</t>
  </si>
  <si>
    <t>Energy Efficiency</t>
  </si>
  <si>
    <t>Property Values</t>
  </si>
  <si>
    <t>Groundwater Recharge/ Infiltration</t>
  </si>
  <si>
    <t>Flood Control/ Mitigation</t>
  </si>
  <si>
    <t>Drinking Water Protection/ Security</t>
  </si>
  <si>
    <t>Biodiversity and Habitat</t>
  </si>
  <si>
    <t>Bacteria Loads</t>
  </si>
  <si>
    <t>Air Quality</t>
  </si>
  <si>
    <t>Co-benefit Goals</t>
  </si>
  <si>
    <t>Score Look Up</t>
  </si>
  <si>
    <t>FinalScores</t>
  </si>
  <si>
    <t>ScoreStats</t>
  </si>
  <si>
    <t xml:space="preserve">This tab includes a short description of each of the management strategies and additional goals. </t>
  </si>
  <si>
    <t>Estimation of BMP Impact  on Chesapeake Bay Program Management Strategies</t>
  </si>
  <si>
    <r>
      <t xml:space="preserve">How to Use the Tool - </t>
    </r>
    <r>
      <rPr>
        <b/>
        <i/>
        <sz val="14"/>
        <color theme="1"/>
        <rFont val="Arial"/>
        <family val="2"/>
      </rPr>
      <t xml:space="preserve">Score Look Up </t>
    </r>
    <r>
      <rPr>
        <b/>
        <sz val="14"/>
        <color theme="1"/>
        <rFont val="Arial"/>
        <family val="2"/>
      </rPr>
      <t>Tab</t>
    </r>
  </si>
  <si>
    <t xml:space="preserve">• Characterize the additional benefits of a BMP implementation strategy beyond nutrient and sediment reductions. Use the matrix either to select priority BMPs or to identify the additional benefits of a BMP implementation strategy, especially for BMPs that provide similar nutrient and sediment reductions. 
• Make decisions about which BMPs to adopt based on management strategy priorities. 
• Help sell a restoration plan to local watershed groups and government officials by presenting the additional benefits that can be derived from allocating resources for BMP implementation to reduce nutrient and sediment loads.
</t>
  </si>
  <si>
    <t>Drinking Water Protection/Security</t>
  </si>
  <si>
    <t>Flood Control/Mitigation</t>
  </si>
  <si>
    <t>Groundwater Recharge/Infiltration</t>
  </si>
  <si>
    <t>Maintain a sustainable blue crab population by improving submerged aquatic vegetation (SAV) or other nearshore habitat or water quality, decreasing nutrient and thermal loads from tributaries, or improving tributary water quality.</t>
  </si>
  <si>
    <t>Restore and sustain naturally reproducing brook trout populations in Chesapeake Bay headwater streams by creating riparian shade, reducing thermal inputs, removing invasive/nonnative species, improving access to spawning or seasonally important habitat, reducing impervious surfaces, and improving runoff quality.</t>
  </si>
  <si>
    <t xml:space="preserve">Protect designated drinking water supply sources in areas with state-approved source water protection plans by implementing BMPs that eliminate or reduce entry of toxic contaminants and traditional pollutants to drinking water supplies. </t>
  </si>
  <si>
    <t>Increase the capacity of wetlands to provide water quality and habitat benefits throughout the watershed by creating or re-establishing tidal and nontidal wetlands and enhancing the function of degraded wetlands.</t>
  </si>
  <si>
    <t>Management Strategy /  
Additional Co-Benefit</t>
  </si>
  <si>
    <t>Spreadsheet Tabs</t>
  </si>
  <si>
    <t>This tab contains statistics for the impact scores for each BMP and co-benefit combination.  For example:
                  2                                      Average
             (0,4)[3]                             (min,max)[count]</t>
  </si>
  <si>
    <r>
      <t xml:space="preserve">This tab allows the user to select </t>
    </r>
    <r>
      <rPr>
        <sz val="10"/>
        <rFont val="Arial"/>
        <family val="2"/>
      </rPr>
      <t>BMPs</t>
    </r>
    <r>
      <rPr>
        <sz val="10"/>
        <color theme="1"/>
        <rFont val="Arial"/>
        <family val="2"/>
      </rPr>
      <t xml:space="preserve"> and co-benefits of interest. The spreadsheet will return the BMP impact scores for each of the selected co-benefits. Additional information on how to use this tab is provided to the right under "How to Use the Tool - </t>
    </r>
    <r>
      <rPr>
        <i/>
        <sz val="10"/>
        <color theme="1"/>
        <rFont val="Arial"/>
        <family val="2"/>
      </rPr>
      <t>Score Look Up</t>
    </r>
    <r>
      <rPr>
        <sz val="10"/>
        <color theme="1"/>
        <rFont val="Arial"/>
        <family val="2"/>
      </rPr>
      <t xml:space="preserve"> Tab."</t>
    </r>
  </si>
  <si>
    <t>• Impact scores are not a quantification of results, but show the relative impact of BMPs on an ordinal scale. 
• The matrix is not intended as a method to evaluate WIPs or other restoration plans and is not a requirement for WIP development, nor is it a quantitative tool for performing rigorous evaluations of BMPs.</t>
  </si>
  <si>
    <r>
      <t xml:space="preserve">• The matrix considers a typical BMP’s general potential for affecting management strategies / additional goals. That is, the impact score does not consider the size of BMP or location the BMP. 
• The score for each BMP should be considered only relative to the scores for other BMPs being evaluated against the same management strategy within the same sector. When assessing scores, a user can accept that a BMP with a score of 4 is better than a BMP with a score of 2, but should not interpret it to be twice as effective as the BMP with a score of 2; simply to be </t>
    </r>
    <r>
      <rPr>
        <i/>
        <sz val="10"/>
        <color theme="1"/>
        <rFont val="Arial"/>
        <family val="2"/>
      </rPr>
      <t>more</t>
    </r>
    <r>
      <rPr>
        <sz val="10"/>
        <color theme="1"/>
        <rFont val="Arial"/>
        <family val="2"/>
      </rPr>
      <t xml:space="preserve"> effective. Scores are on an ordinal scale. 
• Some BMPs are represented in multiple sectors. For example, both the agriculture and urban sectors have sector-specific BMPs for stream restoration and tree planting. In those cases, the BMPs were scored and reported on separately. 
• Communities might want to weight the scores to more accurately reflect their local circumstances and priorities. See full project documentation for additional information. 
• The scoring system does not indicate a final recommendation of the best, or recommended, BMPs for localities. The best BMPs will vary by site factors and community resources and goals.</t>
    </r>
  </si>
  <si>
    <t>1 - Use the drop-down menu in cell B1 to select the sector: Agriculture, Forestry, Septics, or Urban.
2 - Use the drop-down menu in cell B2 to choose either the average impact score or the score statistics.</t>
  </si>
  <si>
    <t xml:space="preserve">This tab contains the matrix with the average impact scores for each BMP and co-benefit combination.  </t>
  </si>
  <si>
    <t>Uses of the Impact Score Matrix</t>
  </si>
  <si>
    <t>Notes on the Impact Score Matrix</t>
  </si>
  <si>
    <t>Limitations of the Impact Score Matrix</t>
  </si>
  <si>
    <t xml:space="preserve">This spreadsheet tool is the result of a project to quantify the effect the Chesapeake Bay Model’s best management practices (BMPs) have on each management strategy. The result of this project isa matrix of BMP impact scores on each management strategy. The matrix will enable jurisdictions, localities, and others to assess more accurately the impact of their watershed implementation plans above and beyond nutrient and sediment reductions on all management strategies or additional goals. It is anticipated that this information will be included in the Chesapeake Assessment Scenario Tool (CAST). Project funding was provided by the Chesapeake Bay Trust. 
</t>
  </si>
  <si>
    <t xml:space="preserve">3 - Use the drop-down menus in cells B4-AC4 to select the management strategy/additional goal of interest.
4 - Use the drop-down menus in cells A5-A54 to select the BMPs of interest . The BMP list is determined by the selection of sector. </t>
  </si>
  <si>
    <t>Co-Benefit Goals</t>
  </si>
  <si>
    <t>Commodity Cover Crop Barley, Rye, Wheat (ALL)</t>
  </si>
  <si>
    <t xml:space="preserve">Cover Crops (Annual Legume, Annual Legume and Grass, Annual Ryegrass, Barley, Forage Radish, Forage Radish and Grass, Oats, Rye, Triticale, Wheat, Winter Hardy Brassica) </t>
  </si>
  <si>
    <t>Dirt &amp; Gravel Road Erosion &amp; Sediment Control</t>
  </si>
  <si>
    <t>Bioretention/raingardens</t>
  </si>
  <si>
    <t>Erosion and Sediment Control Level</t>
  </si>
  <si>
    <t>Filter Strip</t>
  </si>
  <si>
    <t>Infiltration Practices</t>
  </si>
  <si>
    <t>Permeable Pavement</t>
  </si>
  <si>
    <t>Street Sweeping</t>
  </si>
  <si>
    <t>Vegetated Open Channels</t>
  </si>
  <si>
    <t xml:space="preserve">5 - As selections are made, scores (or statistics) will populate the appropriate cells.
• You can toggle between the average impact scores and the statistics, as well as among BMPs and management strategies.
• If you choose a new sector, the BMPs and management strategies revert back to the default values. </t>
  </si>
  <si>
    <r>
      <rPr>
        <i/>
        <sz val="10"/>
        <color theme="1"/>
        <rFont val="Arial"/>
        <family val="2"/>
      </rPr>
      <t>Notes:</t>
    </r>
    <r>
      <rPr>
        <sz val="10"/>
        <color theme="1"/>
        <rFont val="Arial"/>
        <family val="2"/>
      </rPr>
      <t xml:space="preserve"> 
• Macros must be enabled.
• It might take several seconds for the tool to populate new values.
• The display of average scores is automatically color coded in relation to the impacts of the selected BMPs for each management strategy: Green = more positive effect. Yellow = average effect. Red = more negative effect. 
</t>
    </r>
  </si>
  <si>
    <t xml:space="preserve">6 - Clicking the "Show All Co-Benefit Goals" button in cell D1 will automatically select all co-benefits. Clicking the "Show All BMPs for Selected Sector" button in cell E2 will automatically select all the BMPs for the sector identified in cell B1. Clicking the "Reset All" button in cell D2 will reset all your BMP and co-benefit selections. </t>
  </si>
  <si>
    <t>Goal Description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</si>
</sst>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3" x14ac:knownFonts="1">
    <font>
      <sz val="11"/>
      <color theme="1"/>
      <name val="Calibri"/>
      <family val="2"/>
      <scheme val="minor"/>
    </font>
    <font>
      <sz val="10"/>
      <color theme="1"/>
      <name val="Arial Narrow"/>
      <family val="2"/>
    </font>
    <font>
      <sz val="10"/>
      <color indexed="8"/>
      <name val="Arial"/>
      <family val="2"/>
    </font>
    <font>
      <sz val="10"/>
      <color theme="1"/>
      <name val="Arial"/>
      <family val="2"/>
    </font>
    <font>
      <b/>
      <sz val="9"/>
      <color indexed="8"/>
      <name val="Arial Narrow"/>
      <family val="2"/>
    </font>
    <font>
      <b/>
      <sz val="9"/>
      <color theme="1"/>
      <name val="Arial Narrow"/>
      <family val="2"/>
    </font>
    <font>
      <sz val="9"/>
      <color theme="1"/>
      <name val="Arial Narrow"/>
      <family val="2"/>
    </font>
    <font>
      <b/>
      <sz val="9"/>
      <color theme="1"/>
      <name val="Arial"/>
      <family val="2"/>
    </font>
    <font>
      <sz val="11"/>
      <color theme="0"/>
      <name val="Calibri"/>
      <family val="2"/>
      <scheme val="minor"/>
    </font>
    <font>
      <sz val="9"/>
      <color theme="1"/>
      <name val="Arial"/>
      <family val="2"/>
    </font>
    <font>
      <sz val="9"/>
      <color indexed="8"/>
      <name val="Arial"/>
      <family val="2"/>
    </font>
    <font>
      <b/>
      <sz val="11"/>
      <color theme="1"/>
      <name val="Arial Narrow"/>
      <family val="2"/>
    </font>
    <font>
      <b/>
      <sz val="10"/>
      <color theme="1"/>
      <name val="Arial"/>
      <family val="2"/>
    </font>
    <font>
      <b/>
      <sz val="14"/>
      <color theme="1"/>
      <name val="Arial"/>
      <family val="2"/>
    </font>
    <font>
      <b/>
      <sz val="10"/>
      <color theme="0"/>
      <name val="Arial"/>
      <family val="2"/>
    </font>
    <font>
      <sz val="12"/>
      <color theme="1"/>
      <name val="Times New Roman"/>
      <family val="1"/>
    </font>
    <font>
      <b/>
      <sz val="14"/>
      <color theme="0"/>
      <name val="Arial"/>
      <family val="2"/>
    </font>
    <font>
      <b/>
      <i/>
      <sz val="14"/>
      <color theme="1"/>
      <name val="Arial"/>
      <family val="2"/>
    </font>
    <font>
      <i/>
      <sz val="10"/>
      <color theme="1"/>
      <name val="Arial"/>
      <family val="2"/>
    </font>
    <font>
      <sz val="10"/>
      <name val="Arial"/>
      <family val="2"/>
    </font>
    <font>
      <b/>
      <sz val="11"/>
      <color indexed="8"/>
      <name val="Arial Narrow"/>
      <family val="2"/>
    </font>
    <font>
      <sz val="11"/>
      <color indexed="8"/>
      <name val="Arial Narrow"/>
      <family val="2"/>
    </font>
    <font>
      <sz val="11"/>
      <color theme="1"/>
      <name val="Arial Narrow"/>
      <family val="2"/>
    </font>
  </fonts>
  <fills count="18">
    <fill>
      <patternFill patternType="none"/>
    </fill>
    <fill>
      <patternFill patternType="gray125"/>
    </fill>
    <fill>
      <patternFill patternType="solid">
        <fgColor rgb="FF92D050"/>
        <bgColor indexed="64"/>
      </patternFill>
    </fill>
    <fill>
      <patternFill patternType="solid">
        <fgColor theme="0" tint="-0.249977111117893"/>
        <bgColor indexed="0"/>
      </patternFill>
    </fill>
    <fill>
      <patternFill patternType="solid">
        <fgColor theme="3"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theme="3" tint="0.59999389629810485"/>
        <bgColor indexed="64"/>
      </patternFill>
    </fill>
    <fill>
      <patternFill patternType="solid">
        <fgColor theme="3" tint="0.79998168889431442"/>
        <bgColor indexed="0"/>
      </patternFill>
    </fill>
    <fill>
      <patternFill patternType="solid">
        <fgColor theme="7" tint="0.39997558519241921"/>
        <bgColor indexed="0"/>
      </patternFill>
    </fill>
    <fill>
      <patternFill patternType="solid">
        <fgColor theme="8" tint="0.59999389629810485"/>
        <bgColor indexed="0"/>
      </patternFill>
    </fill>
    <fill>
      <patternFill patternType="solid">
        <fgColor theme="2" tint="-0.249977111117893"/>
        <bgColor indexed="0"/>
      </patternFill>
    </fill>
    <fill>
      <patternFill patternType="solid">
        <fgColor theme="3" tint="0.59999389629810485"/>
        <bgColor indexed="0"/>
      </patternFill>
    </fill>
    <fill>
      <patternFill patternType="solid">
        <fgColor rgb="FF00B0F0"/>
        <bgColor indexed="64"/>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s>
  <borders count="40">
    <border>
      <left/>
      <right/>
      <top/>
      <bottom/>
      <diagonal/>
    </border>
    <border>
      <left style="medium">
        <color indexed="8"/>
      </left>
      <right style="hair">
        <color indexed="8"/>
      </right>
      <top style="medium">
        <color indexed="8"/>
      </top>
      <bottom/>
      <diagonal/>
    </border>
    <border>
      <left style="hair">
        <color indexed="8"/>
      </left>
      <right style="medium">
        <color indexed="8"/>
      </right>
      <top style="medium">
        <color indexed="8"/>
      </top>
      <bottom/>
      <diagonal/>
    </border>
    <border>
      <left style="medium">
        <color indexed="8"/>
      </left>
      <right style="hair">
        <color indexed="8"/>
      </right>
      <top style="medium">
        <color indexed="8"/>
      </top>
      <bottom style="hair">
        <color indexed="8"/>
      </bottom>
      <diagonal/>
    </border>
    <border>
      <left style="hair">
        <color indexed="8"/>
      </left>
      <right style="medium">
        <color indexed="8"/>
      </right>
      <top style="medium">
        <color indexed="8"/>
      </top>
      <bottom style="hair">
        <color indexed="8"/>
      </bottom>
      <diagonal/>
    </border>
    <border>
      <left style="hair">
        <color indexed="8"/>
      </left>
      <right style="hair">
        <color indexed="8"/>
      </right>
      <top style="medium">
        <color indexed="8"/>
      </top>
      <bottom style="hair">
        <color indexed="8"/>
      </bottom>
      <diagonal/>
    </border>
    <border>
      <left style="medium">
        <color indexed="8"/>
      </left>
      <right style="hair">
        <color indexed="8"/>
      </right>
      <top/>
      <bottom style="hair">
        <color indexed="8"/>
      </bottom>
      <diagonal/>
    </border>
    <border>
      <left style="hair">
        <color indexed="8"/>
      </left>
      <right style="medium">
        <color indexed="8"/>
      </right>
      <top/>
      <bottom style="hair">
        <color indexed="8"/>
      </bottom>
      <diagonal/>
    </border>
    <border>
      <left style="medium">
        <color indexed="8"/>
      </left>
      <right style="hair">
        <color indexed="8"/>
      </right>
      <top style="hair">
        <color indexed="8"/>
      </top>
      <bottom style="hair">
        <color indexed="8"/>
      </bottom>
      <diagonal/>
    </border>
    <border>
      <left style="hair">
        <color indexed="8"/>
      </left>
      <right style="medium">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style="hair">
        <color indexed="8"/>
      </left>
      <right/>
      <top style="hair">
        <color indexed="8"/>
      </top>
      <bottom style="hair">
        <color indexed="8"/>
      </bottom>
      <diagonal/>
    </border>
    <border>
      <left style="medium">
        <color indexed="8"/>
      </left>
      <right style="hair">
        <color indexed="8"/>
      </right>
      <top style="hair">
        <color indexed="8"/>
      </top>
      <bottom style="medium">
        <color indexed="8"/>
      </bottom>
      <diagonal/>
    </border>
    <border>
      <left style="hair">
        <color indexed="8"/>
      </left>
      <right/>
      <top style="hair">
        <color indexed="8"/>
      </top>
      <bottom style="medium">
        <color indexed="8"/>
      </bottom>
      <diagonal/>
    </border>
    <border>
      <left style="hair">
        <color indexed="8"/>
      </left>
      <right style="medium">
        <color indexed="8"/>
      </right>
      <top style="hair">
        <color indexed="8"/>
      </top>
      <bottom style="medium">
        <color indexed="8"/>
      </bottom>
      <diagonal/>
    </border>
    <border>
      <left style="hair">
        <color indexed="8"/>
      </left>
      <right style="hair">
        <color indexed="8"/>
      </right>
      <top style="hair">
        <color indexed="8"/>
      </top>
      <bottom style="medium">
        <color indexed="8"/>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medium">
        <color indexed="8"/>
      </left>
      <right style="hair">
        <color indexed="8"/>
      </right>
      <top style="hair">
        <color indexed="8"/>
      </top>
      <bottom/>
      <diagonal/>
    </border>
    <border>
      <left style="hair">
        <color indexed="8"/>
      </left>
      <right/>
      <top style="hair">
        <color indexed="8"/>
      </top>
      <bottom/>
      <diagonal/>
    </border>
    <border>
      <left style="hair">
        <color indexed="8"/>
      </left>
      <right style="medium">
        <color indexed="8"/>
      </right>
      <top style="hair">
        <color indexed="8"/>
      </top>
      <bottom/>
      <diagonal/>
    </border>
    <border>
      <left style="hair">
        <color indexed="8"/>
      </left>
      <right style="hair">
        <color indexed="8"/>
      </right>
      <top style="hair">
        <color indexed="8"/>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2">
    <xf numFmtId="0" fontId="0" fillId="0" borderId="0"/>
    <xf numFmtId="0" fontId="2" fillId="0" borderId="0"/>
  </cellStyleXfs>
  <cellXfs count="162">
    <xf numFmtId="0" fontId="0" fillId="0" borderId="0" xfId="0"/>
    <xf numFmtId="0" fontId="1" fillId="0" borderId="0" xfId="0" applyFont="1"/>
    <xf numFmtId="164" fontId="4" fillId="9" borderId="8" xfId="1" applyNumberFormat="1" applyFont="1" applyFill="1" applyBorder="1" applyAlignment="1">
      <alignment horizontal="center" vertical="top" wrapText="1"/>
    </xf>
    <xf numFmtId="164" fontId="4" fillId="9" borderId="9" xfId="1" applyNumberFormat="1" applyFont="1" applyFill="1" applyBorder="1" applyAlignment="1">
      <alignment horizontal="center" vertical="top" wrapText="1"/>
    </xf>
    <xf numFmtId="164" fontId="4" fillId="10" borderId="8" xfId="1" applyNumberFormat="1" applyFont="1" applyFill="1" applyBorder="1" applyAlignment="1">
      <alignment horizontal="center" vertical="top" wrapText="1"/>
    </xf>
    <xf numFmtId="164" fontId="4" fillId="10" borderId="10" xfId="1" applyNumberFormat="1" applyFont="1" applyFill="1" applyBorder="1" applyAlignment="1">
      <alignment horizontal="center" vertical="top" wrapText="1"/>
    </xf>
    <xf numFmtId="164" fontId="4" fillId="10" borderId="9" xfId="1" applyNumberFormat="1" applyFont="1" applyFill="1" applyBorder="1" applyAlignment="1">
      <alignment horizontal="center" vertical="top" wrapText="1"/>
    </xf>
    <xf numFmtId="164" fontId="4" fillId="11" borderId="8" xfId="1" applyNumberFormat="1" applyFont="1" applyFill="1" applyBorder="1" applyAlignment="1">
      <alignment horizontal="center" vertical="top" wrapText="1"/>
    </xf>
    <xf numFmtId="164" fontId="4" fillId="11" borderId="9" xfId="1" applyNumberFormat="1" applyFont="1" applyFill="1" applyBorder="1" applyAlignment="1">
      <alignment horizontal="center" vertical="top" wrapText="1"/>
    </xf>
    <xf numFmtId="164" fontId="4" fillId="12" borderId="8" xfId="1" applyNumberFormat="1" applyFont="1" applyFill="1" applyBorder="1" applyAlignment="1">
      <alignment horizontal="center" vertical="top" wrapText="1"/>
    </xf>
    <xf numFmtId="164" fontId="4" fillId="12" borderId="10" xfId="1" applyNumberFormat="1" applyFont="1" applyFill="1" applyBorder="1" applyAlignment="1">
      <alignment horizontal="center" vertical="top" wrapText="1"/>
    </xf>
    <xf numFmtId="0" fontId="4" fillId="12" borderId="10" xfId="1" applyNumberFormat="1" applyFont="1" applyFill="1" applyBorder="1" applyAlignment="1">
      <alignment horizontal="center" vertical="top" wrapText="1"/>
    </xf>
    <xf numFmtId="164" fontId="4" fillId="12" borderId="9" xfId="1" applyNumberFormat="1" applyFont="1" applyFill="1" applyBorder="1" applyAlignment="1">
      <alignment horizontal="center" vertical="top" wrapText="1"/>
    </xf>
    <xf numFmtId="164" fontId="4" fillId="13" borderId="8" xfId="1" applyNumberFormat="1" applyFont="1" applyFill="1" applyBorder="1" applyAlignment="1">
      <alignment horizontal="center" vertical="top" wrapText="1"/>
    </xf>
    <xf numFmtId="164" fontId="4" fillId="13" borderId="10" xfId="1" applyNumberFormat="1" applyFont="1" applyFill="1" applyBorder="1" applyAlignment="1">
      <alignment horizontal="center" vertical="top" wrapText="1"/>
    </xf>
    <xf numFmtId="164" fontId="4" fillId="13" borderId="9" xfId="1" applyNumberFormat="1" applyFont="1" applyFill="1" applyBorder="1" applyAlignment="1">
      <alignment horizontal="center" vertical="top" wrapText="1"/>
    </xf>
    <xf numFmtId="164" fontId="5" fillId="0" borderId="0" xfId="0" applyNumberFormat="1" applyFont="1" applyAlignment="1">
      <alignment horizontal="center" vertical="top" wrapText="1"/>
    </xf>
    <xf numFmtId="164" fontId="6" fillId="0" borderId="8" xfId="0" applyNumberFormat="1" applyFont="1" applyBorder="1" applyAlignment="1">
      <alignment wrapText="1"/>
    </xf>
    <xf numFmtId="164" fontId="6" fillId="0" borderId="11" xfId="0" applyNumberFormat="1" applyFont="1" applyBorder="1" applyAlignment="1">
      <alignment wrapText="1"/>
    </xf>
    <xf numFmtId="164" fontId="6" fillId="0" borderId="9" xfId="0" applyNumberFormat="1" applyFont="1" applyBorder="1" applyAlignment="1">
      <alignment wrapText="1"/>
    </xf>
    <xf numFmtId="164" fontId="6" fillId="0" borderId="10" xfId="0" applyNumberFormat="1" applyFont="1" applyBorder="1" applyAlignment="1">
      <alignment wrapText="1"/>
    </xf>
    <xf numFmtId="164" fontId="6" fillId="0" borderId="0" xfId="0" applyNumberFormat="1" applyFont="1" applyAlignment="1">
      <alignment wrapText="1"/>
    </xf>
    <xf numFmtId="164" fontId="6" fillId="0" borderId="12" xfId="0" applyNumberFormat="1" applyFont="1" applyBorder="1" applyAlignment="1">
      <alignment wrapText="1"/>
    </xf>
    <xf numFmtId="164" fontId="6" fillId="0" borderId="13" xfId="0" applyNumberFormat="1" applyFont="1" applyBorder="1" applyAlignment="1">
      <alignment wrapText="1"/>
    </xf>
    <xf numFmtId="164" fontId="6" fillId="0" borderId="14" xfId="0" applyNumberFormat="1" applyFont="1" applyBorder="1" applyAlignment="1">
      <alignment wrapText="1"/>
    </xf>
    <xf numFmtId="164" fontId="6" fillId="0" borderId="15" xfId="0" applyNumberFormat="1" applyFont="1" applyBorder="1" applyAlignment="1">
      <alignment wrapText="1"/>
    </xf>
    <xf numFmtId="0" fontId="6" fillId="0" borderId="0" xfId="0" applyNumberFormat="1" applyFont="1" applyAlignment="1">
      <alignment wrapText="1"/>
    </xf>
    <xf numFmtId="0" fontId="7" fillId="0" borderId="0" xfId="0" applyFont="1" applyAlignment="1">
      <alignment horizontal="center" vertical="center" wrapText="1"/>
    </xf>
    <xf numFmtId="164" fontId="6" fillId="0" borderId="8" xfId="0" applyNumberFormat="1" applyFont="1" applyBorder="1" applyAlignment="1"/>
    <xf numFmtId="164" fontId="6" fillId="0" borderId="8" xfId="0" applyNumberFormat="1" applyFont="1" applyBorder="1" applyAlignment="1">
      <alignment horizontal="center" wrapText="1"/>
    </xf>
    <xf numFmtId="164" fontId="6" fillId="0" borderId="9" xfId="0" applyNumberFormat="1" applyFont="1" applyBorder="1" applyAlignment="1">
      <alignment horizontal="center" wrapText="1"/>
    </xf>
    <xf numFmtId="164" fontId="6" fillId="0" borderId="10" xfId="0" applyNumberFormat="1" applyFont="1" applyBorder="1" applyAlignment="1">
      <alignment horizontal="center" wrapText="1"/>
    </xf>
    <xf numFmtId="164" fontId="6" fillId="0" borderId="12" xfId="0" applyNumberFormat="1" applyFont="1" applyBorder="1" applyAlignment="1"/>
    <xf numFmtId="164" fontId="6" fillId="0" borderId="12" xfId="0" applyNumberFormat="1" applyFont="1" applyBorder="1" applyAlignment="1">
      <alignment horizontal="center" wrapText="1"/>
    </xf>
    <xf numFmtId="164" fontId="6" fillId="0" borderId="14" xfId="0" applyNumberFormat="1" applyFont="1" applyBorder="1" applyAlignment="1">
      <alignment horizontal="center" wrapText="1"/>
    </xf>
    <xf numFmtId="164" fontId="6" fillId="0" borderId="15" xfId="0" applyNumberFormat="1" applyFont="1" applyBorder="1" applyAlignment="1">
      <alignment horizontal="center" wrapText="1"/>
    </xf>
    <xf numFmtId="164" fontId="6" fillId="0" borderId="0" xfId="0" applyNumberFormat="1" applyFont="1" applyAlignment="1"/>
    <xf numFmtId="164" fontId="6" fillId="0" borderId="0" xfId="0" applyNumberFormat="1" applyFont="1" applyAlignment="1">
      <alignment horizontal="center" wrapText="1"/>
    </xf>
    <xf numFmtId="164" fontId="10" fillId="0" borderId="0" xfId="1" applyNumberFormat="1" applyFont="1" applyFill="1" applyBorder="1" applyAlignment="1">
      <alignment vertical="top" wrapText="1"/>
    </xf>
    <xf numFmtId="0" fontId="9" fillId="0" borderId="0" xfId="0" applyFont="1" applyFill="1" applyBorder="1"/>
    <xf numFmtId="0" fontId="9" fillId="0" borderId="0" xfId="0" applyFont="1" applyFill="1" applyBorder="1" applyAlignment="1">
      <alignment wrapText="1"/>
    </xf>
    <xf numFmtId="164" fontId="9" fillId="0" borderId="0" xfId="0" applyNumberFormat="1" applyFont="1" applyFill="1" applyBorder="1" applyAlignment="1">
      <alignment wrapText="1"/>
    </xf>
    <xf numFmtId="164" fontId="10" fillId="0" borderId="0" xfId="1" applyNumberFormat="1" applyFont="1" applyFill="1" applyBorder="1" applyAlignment="1">
      <alignment horizontal="center" vertical="top" wrapText="1"/>
    </xf>
    <xf numFmtId="164" fontId="9" fillId="0" borderId="0" xfId="0" applyNumberFormat="1" applyFont="1" applyFill="1" applyBorder="1"/>
    <xf numFmtId="0" fontId="10" fillId="0" borderId="0" xfId="1" applyNumberFormat="1" applyFont="1" applyFill="1" applyBorder="1" applyAlignment="1">
      <alignment horizontal="center" vertical="top" wrapText="1"/>
    </xf>
    <xf numFmtId="0" fontId="9" fillId="0" borderId="0" xfId="0" applyFont="1" applyFill="1" applyBorder="1" applyAlignment="1"/>
    <xf numFmtId="164" fontId="6" fillId="0" borderId="25" xfId="0" applyNumberFormat="1" applyFont="1" applyBorder="1" applyAlignment="1">
      <alignment wrapText="1"/>
    </xf>
    <xf numFmtId="164" fontId="6" fillId="0" borderId="26" xfId="0" applyNumberFormat="1" applyFont="1" applyBorder="1" applyAlignment="1">
      <alignment wrapText="1"/>
    </xf>
    <xf numFmtId="164" fontId="6" fillId="0" borderId="27" xfId="0" applyNumberFormat="1" applyFont="1" applyBorder="1" applyAlignment="1">
      <alignment wrapText="1"/>
    </xf>
    <xf numFmtId="164" fontId="6" fillId="0" borderId="28" xfId="0" applyNumberFormat="1" applyFont="1" applyBorder="1" applyAlignment="1">
      <alignment wrapText="1"/>
    </xf>
    <xf numFmtId="164" fontId="6" fillId="0" borderId="25" xfId="0" applyNumberFormat="1" applyFont="1" applyBorder="1" applyAlignment="1"/>
    <xf numFmtId="164" fontId="6" fillId="0" borderId="25" xfId="0" applyNumberFormat="1" applyFont="1" applyBorder="1" applyAlignment="1">
      <alignment horizontal="center" wrapText="1"/>
    </xf>
    <xf numFmtId="164" fontId="6" fillId="0" borderId="27" xfId="0" applyNumberFormat="1" applyFont="1" applyBorder="1" applyAlignment="1">
      <alignment horizontal="center" wrapText="1"/>
    </xf>
    <xf numFmtId="164" fontId="6" fillId="0" borderId="28" xfId="0" applyNumberFormat="1" applyFont="1" applyBorder="1" applyAlignment="1">
      <alignment horizontal="center" wrapText="1"/>
    </xf>
    <xf numFmtId="0" fontId="3" fillId="15" borderId="0" xfId="0" applyFont="1" applyFill="1" applyAlignment="1">
      <alignment horizontal="left"/>
    </xf>
    <xf numFmtId="0" fontId="13" fillId="15" borderId="32" xfId="0" applyFont="1" applyFill="1" applyBorder="1" applyAlignment="1">
      <alignment horizontal="center"/>
    </xf>
    <xf numFmtId="0" fontId="13" fillId="15" borderId="0" xfId="0" applyFont="1" applyFill="1" applyBorder="1" applyAlignment="1">
      <alignment horizontal="center"/>
    </xf>
    <xf numFmtId="0" fontId="13" fillId="15" borderId="33" xfId="0" applyFont="1" applyFill="1" applyBorder="1" applyAlignment="1">
      <alignment horizontal="center"/>
    </xf>
    <xf numFmtId="0" fontId="3" fillId="15" borderId="32" xfId="0" applyFont="1" applyFill="1" applyBorder="1" applyAlignment="1">
      <alignment horizontal="left"/>
    </xf>
    <xf numFmtId="0" fontId="3" fillId="15" borderId="0" xfId="0" applyFont="1" applyFill="1" applyBorder="1" applyAlignment="1">
      <alignment horizontal="left"/>
    </xf>
    <xf numFmtId="0" fontId="3" fillId="15" borderId="33" xfId="0" applyFont="1" applyFill="1" applyBorder="1" applyAlignment="1">
      <alignment horizontal="left"/>
    </xf>
    <xf numFmtId="0" fontId="12" fillId="2" borderId="32" xfId="0" applyFont="1" applyFill="1" applyBorder="1" applyAlignment="1">
      <alignment horizontal="left" vertical="top"/>
    </xf>
    <xf numFmtId="0" fontId="12" fillId="17" borderId="32" xfId="0" applyFont="1" applyFill="1" applyBorder="1" applyAlignment="1"/>
    <xf numFmtId="0" fontId="3" fillId="15" borderId="34" xfId="0" applyFont="1" applyFill="1" applyBorder="1" applyAlignment="1">
      <alignment horizontal="left"/>
    </xf>
    <xf numFmtId="0" fontId="3" fillId="15" borderId="35" xfId="0" applyFont="1" applyFill="1" applyBorder="1" applyAlignment="1">
      <alignment horizontal="left"/>
    </xf>
    <xf numFmtId="0" fontId="3" fillId="15" borderId="36" xfId="0" applyFont="1" applyFill="1" applyBorder="1" applyAlignment="1">
      <alignment horizontal="left"/>
    </xf>
    <xf numFmtId="0" fontId="12" fillId="16" borderId="32" xfId="0" applyFont="1" applyFill="1" applyBorder="1" applyAlignment="1">
      <alignment horizontal="left"/>
    </xf>
    <xf numFmtId="0" fontId="15" fillId="0" borderId="0" xfId="0" applyFont="1"/>
    <xf numFmtId="164" fontId="14" fillId="17" borderId="32" xfId="0" applyNumberFormat="1" applyFont="1" applyFill="1" applyBorder="1" applyAlignment="1">
      <alignment horizontal="left" wrapText="1"/>
    </xf>
    <xf numFmtId="0" fontId="16" fillId="15" borderId="32" xfId="0" applyFont="1" applyFill="1" applyBorder="1" applyAlignment="1">
      <alignment horizontal="center"/>
    </xf>
    <xf numFmtId="0" fontId="14" fillId="17" borderId="32" xfId="0" applyFont="1" applyFill="1" applyBorder="1" applyAlignment="1"/>
    <xf numFmtId="0" fontId="3" fillId="0" borderId="0" xfId="0" applyFont="1" applyFill="1" applyAlignment="1">
      <alignment horizontal="left"/>
    </xf>
    <xf numFmtId="0" fontId="3" fillId="0" borderId="32" xfId="0" applyFont="1" applyFill="1" applyBorder="1" applyAlignment="1">
      <alignment horizontal="left"/>
    </xf>
    <xf numFmtId="0" fontId="12" fillId="0" borderId="0" xfId="0" applyFont="1" applyFill="1" applyBorder="1" applyAlignment="1">
      <alignment horizontal="left"/>
    </xf>
    <xf numFmtId="0" fontId="3" fillId="0" borderId="0" xfId="0" applyFont="1" applyFill="1" applyBorder="1" applyAlignment="1">
      <alignment horizontal="left"/>
    </xf>
    <xf numFmtId="0" fontId="3" fillId="0" borderId="33" xfId="0" applyFont="1" applyFill="1" applyBorder="1" applyAlignment="1">
      <alignment horizontal="left"/>
    </xf>
    <xf numFmtId="0" fontId="3" fillId="0" borderId="32" xfId="0" applyFont="1" applyFill="1" applyBorder="1" applyAlignment="1">
      <alignment vertical="top" wrapText="1"/>
    </xf>
    <xf numFmtId="0" fontId="3" fillId="0" borderId="0" xfId="0" applyFont="1" applyFill="1" applyBorder="1" applyAlignment="1">
      <alignment vertical="top" wrapText="1"/>
    </xf>
    <xf numFmtId="0" fontId="3" fillId="0" borderId="33" xfId="0" applyFont="1" applyFill="1" applyBorder="1" applyAlignment="1">
      <alignment vertical="top" wrapText="1"/>
    </xf>
    <xf numFmtId="0" fontId="3" fillId="0" borderId="32" xfId="0" applyFont="1" applyFill="1" applyBorder="1" applyAlignment="1">
      <alignment wrapText="1"/>
    </xf>
    <xf numFmtId="0" fontId="3" fillId="0" borderId="0" xfId="0" applyFont="1" applyFill="1" applyBorder="1" applyAlignment="1">
      <alignment wrapText="1"/>
    </xf>
    <xf numFmtId="0" fontId="3" fillId="0" borderId="32" xfId="0" applyFont="1" applyFill="1" applyBorder="1" applyAlignment="1"/>
    <xf numFmtId="0" fontId="3" fillId="0" borderId="0" xfId="0" applyFont="1" applyFill="1" applyBorder="1" applyAlignment="1"/>
    <xf numFmtId="0" fontId="3" fillId="15" borderId="32" xfId="0" applyFont="1" applyFill="1" applyBorder="1" applyAlignment="1">
      <alignment vertical="center" wrapText="1"/>
    </xf>
    <xf numFmtId="0" fontId="3" fillId="15" borderId="0" xfId="0" applyFont="1" applyFill="1" applyBorder="1" applyAlignment="1">
      <alignment vertical="center" wrapText="1"/>
    </xf>
    <xf numFmtId="0" fontId="3" fillId="15" borderId="33" xfId="0" applyFont="1" applyFill="1" applyBorder="1" applyAlignment="1">
      <alignment vertical="center" wrapText="1"/>
    </xf>
    <xf numFmtId="0" fontId="0" fillId="0" borderId="0" xfId="0" applyAlignment="1">
      <alignment wrapText="1"/>
    </xf>
    <xf numFmtId="0" fontId="11" fillId="14" borderId="18" xfId="0" applyFont="1" applyFill="1" applyBorder="1"/>
    <xf numFmtId="164" fontId="21" fillId="0" borderId="20" xfId="1" applyNumberFormat="1" applyFont="1" applyFill="1" applyBorder="1" applyAlignment="1">
      <alignment horizontal="left"/>
    </xf>
    <xf numFmtId="0" fontId="22" fillId="0" borderId="21" xfId="0" applyFont="1" applyBorder="1" applyAlignment="1">
      <alignment vertical="center" wrapText="1"/>
    </xf>
    <xf numFmtId="0" fontId="21" fillId="0" borderId="20" xfId="1" applyNumberFormat="1" applyFont="1" applyFill="1" applyBorder="1" applyAlignment="1">
      <alignment horizontal="left"/>
    </xf>
    <xf numFmtId="164" fontId="21" fillId="0" borderId="23" xfId="1" applyNumberFormat="1" applyFont="1" applyFill="1" applyBorder="1" applyAlignment="1">
      <alignment horizontal="left"/>
    </xf>
    <xf numFmtId="0" fontId="22" fillId="0" borderId="24" xfId="0" applyFont="1" applyBorder="1" applyAlignment="1">
      <alignment vertical="center" wrapText="1"/>
    </xf>
    <xf numFmtId="164" fontId="20" fillId="14" borderId="17" xfId="1" applyNumberFormat="1" applyFont="1" applyFill="1" applyBorder="1" applyAlignment="1">
      <alignment horizontal="left" wrapText="1"/>
    </xf>
    <xf numFmtId="0" fontId="3" fillId="0" borderId="32" xfId="0" applyFont="1" applyFill="1" applyBorder="1" applyAlignment="1">
      <alignment horizontal="left"/>
    </xf>
    <xf numFmtId="0" fontId="3" fillId="0" borderId="0" xfId="0" applyFont="1" applyFill="1" applyBorder="1" applyAlignment="1">
      <alignment horizontal="left"/>
    </xf>
    <xf numFmtId="0" fontId="3" fillId="0" borderId="33" xfId="0" applyFont="1" applyFill="1" applyBorder="1" applyAlignment="1">
      <alignment horizontal="left"/>
    </xf>
    <xf numFmtId="0" fontId="11" fillId="14" borderId="16" xfId="0" applyFont="1" applyFill="1" applyBorder="1" applyAlignment="1">
      <alignment wrapText="1"/>
    </xf>
    <xf numFmtId="0" fontId="22" fillId="0" borderId="19" xfId="0" applyFont="1" applyBorder="1" applyAlignment="1">
      <alignment wrapText="1"/>
    </xf>
    <xf numFmtId="0" fontId="22" fillId="0" borderId="22" xfId="0" applyFont="1" applyBorder="1" applyAlignment="1">
      <alignment wrapText="1"/>
    </xf>
    <xf numFmtId="0" fontId="1" fillId="0" borderId="0" xfId="0" applyFont="1" applyAlignment="1">
      <alignment wrapText="1"/>
    </xf>
    <xf numFmtId="0" fontId="3" fillId="0" borderId="32" xfId="0" applyFont="1" applyFill="1" applyBorder="1" applyAlignment="1">
      <alignment vertical="top"/>
    </xf>
    <xf numFmtId="0" fontId="3" fillId="0" borderId="0" xfId="0" applyFont="1" applyFill="1" applyBorder="1" applyAlignment="1">
      <alignment vertical="top"/>
    </xf>
    <xf numFmtId="0" fontId="3" fillId="0" borderId="33" xfId="0" applyFont="1" applyFill="1" applyBorder="1" applyAlignment="1">
      <alignment vertical="top"/>
    </xf>
    <xf numFmtId="0" fontId="0" fillId="15" borderId="0" xfId="0" applyFill="1"/>
    <xf numFmtId="0" fontId="0" fillId="15" borderId="0" xfId="0" applyFill="1" applyAlignment="1">
      <alignment wrapText="1"/>
    </xf>
    <xf numFmtId="0" fontId="11" fillId="2" borderId="0" xfId="0" applyFont="1" applyFill="1" applyBorder="1" applyAlignment="1">
      <alignment horizontal="right" vertical="center" wrapText="1"/>
    </xf>
    <xf numFmtId="0" fontId="3" fillId="15" borderId="32" xfId="0" applyFont="1" applyFill="1" applyBorder="1" applyAlignment="1">
      <alignment horizontal="left" vertical="top" wrapText="1"/>
    </xf>
    <xf numFmtId="0" fontId="3" fillId="15" borderId="0" xfId="0" applyFont="1" applyFill="1" applyBorder="1" applyAlignment="1">
      <alignment horizontal="left" vertical="top" wrapText="1"/>
    </xf>
    <xf numFmtId="0" fontId="3" fillId="15" borderId="33" xfId="0" applyFont="1" applyFill="1" applyBorder="1" applyAlignment="1">
      <alignment horizontal="left" vertical="top" wrapText="1"/>
    </xf>
    <xf numFmtId="0" fontId="13" fillId="14" borderId="32" xfId="0" applyFont="1" applyFill="1" applyBorder="1" applyAlignment="1">
      <alignment horizontal="center"/>
    </xf>
    <xf numFmtId="0" fontId="13" fillId="14" borderId="0" xfId="0" applyFont="1" applyFill="1" applyBorder="1" applyAlignment="1">
      <alignment horizontal="center"/>
    </xf>
    <xf numFmtId="0" fontId="13" fillId="14" borderId="33" xfId="0" applyFont="1" applyFill="1" applyBorder="1" applyAlignment="1">
      <alignment horizontal="center"/>
    </xf>
    <xf numFmtId="0" fontId="3" fillId="0" borderId="32" xfId="0" applyFont="1" applyFill="1" applyBorder="1" applyAlignment="1">
      <alignment horizontal="left" vertical="top" wrapText="1"/>
    </xf>
    <xf numFmtId="0" fontId="3" fillId="0" borderId="0" xfId="0" applyFont="1" applyFill="1" applyBorder="1" applyAlignment="1">
      <alignment horizontal="left" vertical="top" wrapText="1"/>
    </xf>
    <xf numFmtId="0" fontId="3" fillId="0" borderId="33" xfId="0" applyFont="1" applyFill="1" applyBorder="1" applyAlignment="1">
      <alignment horizontal="left" vertical="top" wrapText="1"/>
    </xf>
    <xf numFmtId="0" fontId="3" fillId="0" borderId="34" xfId="0" applyFont="1" applyFill="1" applyBorder="1" applyAlignment="1">
      <alignment horizontal="left" vertical="top" wrapText="1"/>
    </xf>
    <xf numFmtId="0" fontId="3" fillId="0" borderId="35" xfId="0" applyFont="1" applyFill="1" applyBorder="1" applyAlignment="1">
      <alignment horizontal="left" vertical="top" wrapText="1"/>
    </xf>
    <xf numFmtId="0" fontId="3" fillId="0" borderId="36" xfId="0" applyFont="1" applyFill="1" applyBorder="1" applyAlignment="1">
      <alignment horizontal="left" vertical="top" wrapText="1"/>
    </xf>
    <xf numFmtId="0" fontId="13" fillId="14" borderId="37" xfId="0" applyFont="1" applyFill="1" applyBorder="1" applyAlignment="1">
      <alignment horizontal="center"/>
    </xf>
    <xf numFmtId="0" fontId="13" fillId="14" borderId="38" xfId="0" applyFont="1" applyFill="1" applyBorder="1" applyAlignment="1">
      <alignment horizontal="center"/>
    </xf>
    <xf numFmtId="0" fontId="13" fillId="14" borderId="39" xfId="0" applyFont="1" applyFill="1" applyBorder="1" applyAlignment="1">
      <alignment horizontal="center"/>
    </xf>
    <xf numFmtId="0" fontId="3" fillId="15" borderId="32" xfId="0" applyFont="1" applyFill="1" applyBorder="1" applyAlignment="1">
      <alignment horizontal="left" vertical="center" wrapText="1"/>
    </xf>
    <xf numFmtId="0" fontId="3" fillId="15" borderId="0" xfId="0" applyFont="1" applyFill="1" applyBorder="1" applyAlignment="1">
      <alignment horizontal="left" vertical="center" wrapText="1"/>
    </xf>
    <xf numFmtId="0" fontId="3" fillId="15" borderId="33" xfId="0" applyFont="1" applyFill="1" applyBorder="1" applyAlignment="1">
      <alignment horizontal="left" vertical="center" wrapText="1"/>
    </xf>
    <xf numFmtId="0" fontId="3" fillId="15" borderId="0" xfId="0" applyFont="1" applyFill="1" applyBorder="1" applyAlignment="1">
      <alignment horizontal="left"/>
    </xf>
    <xf numFmtId="0" fontId="3" fillId="15" borderId="33" xfId="0" applyFont="1" applyFill="1" applyBorder="1" applyAlignment="1">
      <alignment horizontal="left"/>
    </xf>
    <xf numFmtId="0" fontId="13" fillId="14" borderId="29" xfId="0" applyFont="1" applyFill="1" applyBorder="1" applyAlignment="1">
      <alignment horizontal="center"/>
    </xf>
    <xf numFmtId="0" fontId="13" fillId="14" borderId="30" xfId="0" applyFont="1" applyFill="1" applyBorder="1" applyAlignment="1">
      <alignment horizontal="center"/>
    </xf>
    <xf numFmtId="0" fontId="13" fillId="14" borderId="31" xfId="0" applyFont="1" applyFill="1" applyBorder="1" applyAlignment="1">
      <alignment horizontal="center"/>
    </xf>
    <xf numFmtId="0" fontId="3" fillId="0" borderId="32"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33" xfId="0" applyFont="1" applyFill="1" applyBorder="1" applyAlignment="1">
      <alignment horizontal="left" vertical="center" wrapText="1"/>
    </xf>
    <xf numFmtId="0" fontId="3" fillId="15" borderId="0" xfId="0" applyFont="1" applyFill="1" applyBorder="1" applyAlignment="1">
      <alignment horizontal="left" wrapText="1"/>
    </xf>
    <xf numFmtId="0" fontId="3" fillId="15" borderId="33" xfId="0" applyFont="1" applyFill="1" applyBorder="1" applyAlignment="1">
      <alignment horizontal="left" wrapText="1"/>
    </xf>
    <xf numFmtId="0" fontId="3" fillId="15" borderId="0" xfId="0" applyFont="1" applyFill="1" applyBorder="1" applyAlignment="1">
      <alignment horizontal="left" vertical="top"/>
    </xf>
    <xf numFmtId="0" fontId="3" fillId="15" borderId="33" xfId="0" applyFont="1" applyFill="1" applyBorder="1" applyAlignment="1">
      <alignment horizontal="left" vertical="top"/>
    </xf>
    <xf numFmtId="0" fontId="7" fillId="8" borderId="3"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7" fillId="8" borderId="4" xfId="0" applyFont="1" applyFill="1" applyBorder="1" applyAlignment="1">
      <alignment horizontal="center" vertical="center" wrapText="1"/>
    </xf>
    <xf numFmtId="164" fontId="4" fillId="3" borderId="1" xfId="1" applyNumberFormat="1" applyFont="1" applyFill="1" applyBorder="1" applyAlignment="1">
      <alignment horizontal="center" vertical="top" wrapText="1"/>
    </xf>
    <xf numFmtId="164" fontId="4" fillId="3" borderId="6" xfId="1" applyNumberFormat="1" applyFont="1" applyFill="1" applyBorder="1" applyAlignment="1">
      <alignment horizontal="center" vertical="top" wrapText="1"/>
    </xf>
    <xf numFmtId="164" fontId="4" fillId="3" borderId="2" xfId="1" applyNumberFormat="1" applyFont="1" applyFill="1" applyBorder="1" applyAlignment="1">
      <alignment horizontal="center" vertical="top" wrapText="1"/>
    </xf>
    <xf numFmtId="164" fontId="4" fillId="3" borderId="7" xfId="1" applyNumberFormat="1" applyFont="1" applyFill="1" applyBorder="1" applyAlignment="1">
      <alignment horizontal="center" vertical="top" wrapText="1"/>
    </xf>
    <xf numFmtId="0" fontId="7" fillId="4" borderId="3"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5"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7" fillId="7" borderId="5" xfId="0" applyFont="1" applyFill="1" applyBorder="1" applyAlignment="1">
      <alignment horizontal="center" vertical="center" wrapText="1"/>
    </xf>
    <xf numFmtId="0" fontId="7" fillId="7" borderId="4" xfId="0" applyFont="1" applyFill="1" applyBorder="1" applyAlignment="1">
      <alignment horizontal="center" vertical="center" wrapText="1"/>
    </xf>
    <xf numFmtId="0" fontId="8" fillId="0" borderId="0" xfId="0" applyFont="1" applyAlignment="1" applyProtection="1">
      <alignment wrapText="1"/>
      <protection locked="0"/>
    </xf>
    <xf numFmtId="0" fontId="0" fillId="0" borderId="0" xfId="0" applyAlignment="1" applyProtection="1">
      <alignment horizontal="right" vertical="center" wrapText="1"/>
      <protection locked="0"/>
    </xf>
    <xf numFmtId="0" fontId="0" fillId="0" borderId="0" xfId="0" applyProtection="1">
      <protection locked="0"/>
    </xf>
    <xf numFmtId="0" fontId="0" fillId="0" borderId="0" xfId="0" applyAlignment="1" applyProtection="1">
      <alignment vertical="top" wrapText="1"/>
      <protection locked="0"/>
    </xf>
    <xf numFmtId="0" fontId="0" fillId="0" borderId="0" xfId="0" applyAlignment="1" applyProtection="1">
      <alignment wrapText="1"/>
      <protection locked="0"/>
    </xf>
    <xf numFmtId="0" fontId="6" fillId="0" borderId="0" xfId="0" applyFont="1" applyAlignment="1" applyProtection="1">
      <alignment horizontal="center" vertical="center" wrapText="1"/>
      <protection hidden="1"/>
    </xf>
    <xf numFmtId="0" fontId="8" fillId="15" borderId="0" xfId="0" applyFont="1" applyFill="1" applyProtection="1">
      <protection locked="0"/>
    </xf>
    <xf numFmtId="0" fontId="0" fillId="15" borderId="0" xfId="0" applyFill="1" applyProtection="1">
      <protection locked="0"/>
    </xf>
  </cellXfs>
  <cellStyles count="2">
    <cellStyle name="Normal" xfId="0" builtinId="0"/>
    <cellStyle name="Normal_Final Scores" xfId="1"/>
  </cellStyles>
  <dxfs count="0"/>
  <tableStyles count="0" defaultTableStyle="TableStyleMedium2" defaultPivotStyle="PivotStyleMedium9"/>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6/relationships/vbaProject" Target="vbaProject.bin"/><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00.xml.rels><?xml version="1.0" encoding="UTF-8" standalone="yes"?>
<Relationships xmlns="http://schemas.openxmlformats.org/package/2006/relationships"><Relationship Id="rId1" Type="http://schemas.microsoft.com/office/2006/relationships/activeXControlBinary" Target="activeX100.bin"/></Relationships>
</file>

<file path=xl/activeX/_rels/activeX101.xml.rels><?xml version="1.0" encoding="UTF-8" standalone="yes"?>
<Relationships xmlns="http://schemas.openxmlformats.org/package/2006/relationships"><Relationship Id="rId1" Type="http://schemas.microsoft.com/office/2006/relationships/activeXControlBinary" Target="activeX101.bin"/></Relationships>
</file>

<file path=xl/activeX/_rels/activeX102.xml.rels><?xml version="1.0" encoding="UTF-8" standalone="yes"?>
<Relationships xmlns="http://schemas.openxmlformats.org/package/2006/relationships"><Relationship Id="rId1" Type="http://schemas.microsoft.com/office/2006/relationships/activeXControlBinary" Target="activeX102.bin"/></Relationships>
</file>

<file path=xl/activeX/_rels/activeX103.xml.rels><?xml version="1.0" encoding="UTF-8" standalone="yes"?>
<Relationships xmlns="http://schemas.openxmlformats.org/package/2006/relationships"><Relationship Id="rId1" Type="http://schemas.microsoft.com/office/2006/relationships/activeXControlBinary" Target="activeX103.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43.xml.rels><?xml version="1.0" encoding="UTF-8" standalone="yes"?>
<Relationships xmlns="http://schemas.openxmlformats.org/package/2006/relationships"><Relationship Id="rId1" Type="http://schemas.microsoft.com/office/2006/relationships/activeXControlBinary" Target="activeX43.bin"/></Relationships>
</file>

<file path=xl/activeX/_rels/activeX44.xml.rels><?xml version="1.0" encoding="UTF-8" standalone="yes"?>
<Relationships xmlns="http://schemas.openxmlformats.org/package/2006/relationships"><Relationship Id="rId1" Type="http://schemas.microsoft.com/office/2006/relationships/activeXControlBinary" Target="activeX44.bin"/></Relationships>
</file>

<file path=xl/activeX/_rels/activeX45.xml.rels><?xml version="1.0" encoding="UTF-8" standalone="yes"?>
<Relationships xmlns="http://schemas.openxmlformats.org/package/2006/relationships"><Relationship Id="rId1" Type="http://schemas.microsoft.com/office/2006/relationships/activeXControlBinary" Target="activeX45.bin"/></Relationships>
</file>

<file path=xl/activeX/_rels/activeX46.xml.rels><?xml version="1.0" encoding="UTF-8" standalone="yes"?>
<Relationships xmlns="http://schemas.openxmlformats.org/package/2006/relationships"><Relationship Id="rId1" Type="http://schemas.microsoft.com/office/2006/relationships/activeXControlBinary" Target="activeX46.bin"/></Relationships>
</file>

<file path=xl/activeX/_rels/activeX47.xml.rels><?xml version="1.0" encoding="UTF-8" standalone="yes"?>
<Relationships xmlns="http://schemas.openxmlformats.org/package/2006/relationships"><Relationship Id="rId1" Type="http://schemas.microsoft.com/office/2006/relationships/activeXControlBinary" Target="activeX47.bin"/></Relationships>
</file>

<file path=xl/activeX/_rels/activeX48.xml.rels><?xml version="1.0" encoding="UTF-8" standalone="yes"?>
<Relationships xmlns="http://schemas.openxmlformats.org/package/2006/relationships"><Relationship Id="rId1" Type="http://schemas.microsoft.com/office/2006/relationships/activeXControlBinary" Target="activeX48.bin"/></Relationships>
</file>

<file path=xl/activeX/_rels/activeX49.xml.rels><?xml version="1.0" encoding="UTF-8" standalone="yes"?>
<Relationships xmlns="http://schemas.openxmlformats.org/package/2006/relationships"><Relationship Id="rId1" Type="http://schemas.microsoft.com/office/2006/relationships/activeXControlBinary" Target="activeX49.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50.xml.rels><?xml version="1.0" encoding="UTF-8" standalone="yes"?>
<Relationships xmlns="http://schemas.openxmlformats.org/package/2006/relationships"><Relationship Id="rId1" Type="http://schemas.microsoft.com/office/2006/relationships/activeXControlBinary" Target="activeX50.bin"/></Relationships>
</file>

<file path=xl/activeX/_rels/activeX51.xml.rels><?xml version="1.0" encoding="UTF-8" standalone="yes"?>
<Relationships xmlns="http://schemas.openxmlformats.org/package/2006/relationships"><Relationship Id="rId1" Type="http://schemas.microsoft.com/office/2006/relationships/activeXControlBinary" Target="activeX51.bin"/></Relationships>
</file>

<file path=xl/activeX/_rels/activeX52.xml.rels><?xml version="1.0" encoding="UTF-8" standalone="yes"?>
<Relationships xmlns="http://schemas.openxmlformats.org/package/2006/relationships"><Relationship Id="rId1" Type="http://schemas.microsoft.com/office/2006/relationships/activeXControlBinary" Target="activeX52.bin"/></Relationships>
</file>

<file path=xl/activeX/_rels/activeX53.xml.rels><?xml version="1.0" encoding="UTF-8" standalone="yes"?>
<Relationships xmlns="http://schemas.openxmlformats.org/package/2006/relationships"><Relationship Id="rId1" Type="http://schemas.microsoft.com/office/2006/relationships/activeXControlBinary" Target="activeX53.bin"/></Relationships>
</file>

<file path=xl/activeX/_rels/activeX54.xml.rels><?xml version="1.0" encoding="UTF-8" standalone="yes"?>
<Relationships xmlns="http://schemas.openxmlformats.org/package/2006/relationships"><Relationship Id="rId1" Type="http://schemas.microsoft.com/office/2006/relationships/activeXControlBinary" Target="activeX54.bin"/></Relationships>
</file>

<file path=xl/activeX/_rels/activeX55.xml.rels><?xml version="1.0" encoding="UTF-8" standalone="yes"?>
<Relationships xmlns="http://schemas.openxmlformats.org/package/2006/relationships"><Relationship Id="rId1" Type="http://schemas.microsoft.com/office/2006/relationships/activeXControlBinary" Target="activeX55.bin"/></Relationships>
</file>

<file path=xl/activeX/_rels/activeX56.xml.rels><?xml version="1.0" encoding="UTF-8" standalone="yes"?>
<Relationships xmlns="http://schemas.openxmlformats.org/package/2006/relationships"><Relationship Id="rId1" Type="http://schemas.microsoft.com/office/2006/relationships/activeXControlBinary" Target="activeX56.bin"/></Relationships>
</file>

<file path=xl/activeX/_rels/activeX57.xml.rels><?xml version="1.0" encoding="UTF-8" standalone="yes"?>
<Relationships xmlns="http://schemas.openxmlformats.org/package/2006/relationships"><Relationship Id="rId1" Type="http://schemas.microsoft.com/office/2006/relationships/activeXControlBinary" Target="activeX57.bin"/></Relationships>
</file>

<file path=xl/activeX/_rels/activeX58.xml.rels><?xml version="1.0" encoding="UTF-8" standalone="yes"?>
<Relationships xmlns="http://schemas.openxmlformats.org/package/2006/relationships"><Relationship Id="rId1" Type="http://schemas.microsoft.com/office/2006/relationships/activeXControlBinary" Target="activeX58.bin"/></Relationships>
</file>

<file path=xl/activeX/_rels/activeX59.xml.rels><?xml version="1.0" encoding="UTF-8" standalone="yes"?>
<Relationships xmlns="http://schemas.openxmlformats.org/package/2006/relationships"><Relationship Id="rId1" Type="http://schemas.microsoft.com/office/2006/relationships/activeXControlBinary" Target="activeX59.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60.xml.rels><?xml version="1.0" encoding="UTF-8" standalone="yes"?>
<Relationships xmlns="http://schemas.openxmlformats.org/package/2006/relationships"><Relationship Id="rId1" Type="http://schemas.microsoft.com/office/2006/relationships/activeXControlBinary" Target="activeX60.bin"/></Relationships>
</file>

<file path=xl/activeX/_rels/activeX61.xml.rels><?xml version="1.0" encoding="UTF-8" standalone="yes"?>
<Relationships xmlns="http://schemas.openxmlformats.org/package/2006/relationships"><Relationship Id="rId1" Type="http://schemas.microsoft.com/office/2006/relationships/activeXControlBinary" Target="activeX61.bin"/></Relationships>
</file>

<file path=xl/activeX/_rels/activeX62.xml.rels><?xml version="1.0" encoding="UTF-8" standalone="yes"?>
<Relationships xmlns="http://schemas.openxmlformats.org/package/2006/relationships"><Relationship Id="rId1" Type="http://schemas.microsoft.com/office/2006/relationships/activeXControlBinary" Target="activeX62.bin"/></Relationships>
</file>

<file path=xl/activeX/_rels/activeX63.xml.rels><?xml version="1.0" encoding="UTF-8" standalone="yes"?>
<Relationships xmlns="http://schemas.openxmlformats.org/package/2006/relationships"><Relationship Id="rId1" Type="http://schemas.microsoft.com/office/2006/relationships/activeXControlBinary" Target="activeX63.bin"/></Relationships>
</file>

<file path=xl/activeX/_rels/activeX64.xml.rels><?xml version="1.0" encoding="UTF-8" standalone="yes"?>
<Relationships xmlns="http://schemas.openxmlformats.org/package/2006/relationships"><Relationship Id="rId1" Type="http://schemas.microsoft.com/office/2006/relationships/activeXControlBinary" Target="activeX64.bin"/></Relationships>
</file>

<file path=xl/activeX/_rels/activeX65.xml.rels><?xml version="1.0" encoding="UTF-8" standalone="yes"?>
<Relationships xmlns="http://schemas.openxmlformats.org/package/2006/relationships"><Relationship Id="rId1" Type="http://schemas.microsoft.com/office/2006/relationships/activeXControlBinary" Target="activeX65.bin"/></Relationships>
</file>

<file path=xl/activeX/_rels/activeX66.xml.rels><?xml version="1.0" encoding="UTF-8" standalone="yes"?>
<Relationships xmlns="http://schemas.openxmlformats.org/package/2006/relationships"><Relationship Id="rId1" Type="http://schemas.microsoft.com/office/2006/relationships/activeXControlBinary" Target="activeX66.bin"/></Relationships>
</file>

<file path=xl/activeX/_rels/activeX67.xml.rels><?xml version="1.0" encoding="UTF-8" standalone="yes"?>
<Relationships xmlns="http://schemas.openxmlformats.org/package/2006/relationships"><Relationship Id="rId1" Type="http://schemas.microsoft.com/office/2006/relationships/activeXControlBinary" Target="activeX67.bin"/></Relationships>
</file>

<file path=xl/activeX/_rels/activeX68.xml.rels><?xml version="1.0" encoding="UTF-8" standalone="yes"?>
<Relationships xmlns="http://schemas.openxmlformats.org/package/2006/relationships"><Relationship Id="rId1" Type="http://schemas.microsoft.com/office/2006/relationships/activeXControlBinary" Target="activeX68.bin"/></Relationships>
</file>

<file path=xl/activeX/_rels/activeX69.xml.rels><?xml version="1.0" encoding="UTF-8" standalone="yes"?>
<Relationships xmlns="http://schemas.openxmlformats.org/package/2006/relationships"><Relationship Id="rId1" Type="http://schemas.microsoft.com/office/2006/relationships/activeXControlBinary" Target="activeX69.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70.xml.rels><?xml version="1.0" encoding="UTF-8" standalone="yes"?>
<Relationships xmlns="http://schemas.openxmlformats.org/package/2006/relationships"><Relationship Id="rId1" Type="http://schemas.microsoft.com/office/2006/relationships/activeXControlBinary" Target="activeX70.bin"/></Relationships>
</file>

<file path=xl/activeX/_rels/activeX71.xml.rels><?xml version="1.0" encoding="UTF-8" standalone="yes"?>
<Relationships xmlns="http://schemas.openxmlformats.org/package/2006/relationships"><Relationship Id="rId1" Type="http://schemas.microsoft.com/office/2006/relationships/activeXControlBinary" Target="activeX71.bin"/></Relationships>
</file>

<file path=xl/activeX/_rels/activeX72.xml.rels><?xml version="1.0" encoding="UTF-8" standalone="yes"?>
<Relationships xmlns="http://schemas.openxmlformats.org/package/2006/relationships"><Relationship Id="rId1" Type="http://schemas.microsoft.com/office/2006/relationships/activeXControlBinary" Target="activeX72.bin"/></Relationships>
</file>

<file path=xl/activeX/_rels/activeX73.xml.rels><?xml version="1.0" encoding="UTF-8" standalone="yes"?>
<Relationships xmlns="http://schemas.openxmlformats.org/package/2006/relationships"><Relationship Id="rId1" Type="http://schemas.microsoft.com/office/2006/relationships/activeXControlBinary" Target="activeX73.bin"/></Relationships>
</file>

<file path=xl/activeX/_rels/activeX74.xml.rels><?xml version="1.0" encoding="UTF-8" standalone="yes"?>
<Relationships xmlns="http://schemas.openxmlformats.org/package/2006/relationships"><Relationship Id="rId1" Type="http://schemas.microsoft.com/office/2006/relationships/activeXControlBinary" Target="activeX74.bin"/></Relationships>
</file>

<file path=xl/activeX/_rels/activeX75.xml.rels><?xml version="1.0" encoding="UTF-8" standalone="yes"?>
<Relationships xmlns="http://schemas.openxmlformats.org/package/2006/relationships"><Relationship Id="rId1" Type="http://schemas.microsoft.com/office/2006/relationships/activeXControlBinary" Target="activeX75.bin"/></Relationships>
</file>

<file path=xl/activeX/_rels/activeX76.xml.rels><?xml version="1.0" encoding="UTF-8" standalone="yes"?>
<Relationships xmlns="http://schemas.openxmlformats.org/package/2006/relationships"><Relationship Id="rId1" Type="http://schemas.microsoft.com/office/2006/relationships/activeXControlBinary" Target="activeX76.bin"/></Relationships>
</file>

<file path=xl/activeX/_rels/activeX77.xml.rels><?xml version="1.0" encoding="UTF-8" standalone="yes"?>
<Relationships xmlns="http://schemas.openxmlformats.org/package/2006/relationships"><Relationship Id="rId1" Type="http://schemas.microsoft.com/office/2006/relationships/activeXControlBinary" Target="activeX77.bin"/></Relationships>
</file>

<file path=xl/activeX/_rels/activeX78.xml.rels><?xml version="1.0" encoding="UTF-8" standalone="yes"?>
<Relationships xmlns="http://schemas.openxmlformats.org/package/2006/relationships"><Relationship Id="rId1" Type="http://schemas.microsoft.com/office/2006/relationships/activeXControlBinary" Target="activeX78.bin"/></Relationships>
</file>

<file path=xl/activeX/_rels/activeX79.xml.rels><?xml version="1.0" encoding="UTF-8" standalone="yes"?>
<Relationships xmlns="http://schemas.openxmlformats.org/package/2006/relationships"><Relationship Id="rId1" Type="http://schemas.microsoft.com/office/2006/relationships/activeXControlBinary" Target="activeX79.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80.xml.rels><?xml version="1.0" encoding="UTF-8" standalone="yes"?>
<Relationships xmlns="http://schemas.openxmlformats.org/package/2006/relationships"><Relationship Id="rId1" Type="http://schemas.microsoft.com/office/2006/relationships/activeXControlBinary" Target="activeX80.bin"/></Relationships>
</file>

<file path=xl/activeX/_rels/activeX81.xml.rels><?xml version="1.0" encoding="UTF-8" standalone="yes"?>
<Relationships xmlns="http://schemas.openxmlformats.org/package/2006/relationships"><Relationship Id="rId1" Type="http://schemas.microsoft.com/office/2006/relationships/activeXControlBinary" Target="activeX81.bin"/></Relationships>
</file>

<file path=xl/activeX/_rels/activeX82.xml.rels><?xml version="1.0" encoding="UTF-8" standalone="yes"?>
<Relationships xmlns="http://schemas.openxmlformats.org/package/2006/relationships"><Relationship Id="rId1" Type="http://schemas.microsoft.com/office/2006/relationships/activeXControlBinary" Target="activeX82.bin"/></Relationships>
</file>

<file path=xl/activeX/_rels/activeX83.xml.rels><?xml version="1.0" encoding="UTF-8" standalone="yes"?>
<Relationships xmlns="http://schemas.openxmlformats.org/package/2006/relationships"><Relationship Id="rId1" Type="http://schemas.microsoft.com/office/2006/relationships/activeXControlBinary" Target="activeX83.bin"/></Relationships>
</file>

<file path=xl/activeX/_rels/activeX84.xml.rels><?xml version="1.0" encoding="UTF-8" standalone="yes"?>
<Relationships xmlns="http://schemas.openxmlformats.org/package/2006/relationships"><Relationship Id="rId1" Type="http://schemas.microsoft.com/office/2006/relationships/activeXControlBinary" Target="activeX84.bin"/></Relationships>
</file>

<file path=xl/activeX/_rels/activeX85.xml.rels><?xml version="1.0" encoding="UTF-8" standalone="yes"?>
<Relationships xmlns="http://schemas.openxmlformats.org/package/2006/relationships"><Relationship Id="rId1" Type="http://schemas.microsoft.com/office/2006/relationships/activeXControlBinary" Target="activeX85.bin"/></Relationships>
</file>

<file path=xl/activeX/_rels/activeX86.xml.rels><?xml version="1.0" encoding="UTF-8" standalone="yes"?>
<Relationships xmlns="http://schemas.openxmlformats.org/package/2006/relationships"><Relationship Id="rId1" Type="http://schemas.microsoft.com/office/2006/relationships/activeXControlBinary" Target="activeX86.bin"/></Relationships>
</file>

<file path=xl/activeX/_rels/activeX87.xml.rels><?xml version="1.0" encoding="UTF-8" standalone="yes"?>
<Relationships xmlns="http://schemas.openxmlformats.org/package/2006/relationships"><Relationship Id="rId1" Type="http://schemas.microsoft.com/office/2006/relationships/activeXControlBinary" Target="activeX87.bin"/></Relationships>
</file>

<file path=xl/activeX/_rels/activeX88.xml.rels><?xml version="1.0" encoding="UTF-8" standalone="yes"?>
<Relationships xmlns="http://schemas.openxmlformats.org/package/2006/relationships"><Relationship Id="rId1" Type="http://schemas.microsoft.com/office/2006/relationships/activeXControlBinary" Target="activeX88.bin"/></Relationships>
</file>

<file path=xl/activeX/_rels/activeX89.xml.rels><?xml version="1.0" encoding="UTF-8" standalone="yes"?>
<Relationships xmlns="http://schemas.openxmlformats.org/package/2006/relationships"><Relationship Id="rId1" Type="http://schemas.microsoft.com/office/2006/relationships/activeXControlBinary" Target="activeX89.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_rels/activeX90.xml.rels><?xml version="1.0" encoding="UTF-8" standalone="yes"?>
<Relationships xmlns="http://schemas.openxmlformats.org/package/2006/relationships"><Relationship Id="rId1" Type="http://schemas.microsoft.com/office/2006/relationships/activeXControlBinary" Target="activeX90.bin"/></Relationships>
</file>

<file path=xl/activeX/_rels/activeX91.xml.rels><?xml version="1.0" encoding="UTF-8" standalone="yes"?>
<Relationships xmlns="http://schemas.openxmlformats.org/package/2006/relationships"><Relationship Id="rId1" Type="http://schemas.microsoft.com/office/2006/relationships/activeXControlBinary" Target="activeX91.bin"/></Relationships>
</file>

<file path=xl/activeX/_rels/activeX92.xml.rels><?xml version="1.0" encoding="UTF-8" standalone="yes"?>
<Relationships xmlns="http://schemas.openxmlformats.org/package/2006/relationships"><Relationship Id="rId1" Type="http://schemas.microsoft.com/office/2006/relationships/activeXControlBinary" Target="activeX92.bin"/></Relationships>
</file>

<file path=xl/activeX/_rels/activeX93.xml.rels><?xml version="1.0" encoding="UTF-8" standalone="yes"?>
<Relationships xmlns="http://schemas.openxmlformats.org/package/2006/relationships"><Relationship Id="rId1" Type="http://schemas.microsoft.com/office/2006/relationships/activeXControlBinary" Target="activeX93.bin"/></Relationships>
</file>

<file path=xl/activeX/_rels/activeX94.xml.rels><?xml version="1.0" encoding="UTF-8" standalone="yes"?>
<Relationships xmlns="http://schemas.openxmlformats.org/package/2006/relationships"><Relationship Id="rId1" Type="http://schemas.microsoft.com/office/2006/relationships/activeXControlBinary" Target="activeX94.bin"/></Relationships>
</file>

<file path=xl/activeX/_rels/activeX95.xml.rels><?xml version="1.0" encoding="UTF-8" standalone="yes"?>
<Relationships xmlns="http://schemas.openxmlformats.org/package/2006/relationships"><Relationship Id="rId1" Type="http://schemas.microsoft.com/office/2006/relationships/activeXControlBinary" Target="activeX95.bin"/></Relationships>
</file>

<file path=xl/activeX/_rels/activeX96.xml.rels><?xml version="1.0" encoding="UTF-8" standalone="yes"?>
<Relationships xmlns="http://schemas.openxmlformats.org/package/2006/relationships"><Relationship Id="rId1" Type="http://schemas.microsoft.com/office/2006/relationships/activeXControlBinary" Target="activeX96.bin"/></Relationships>
</file>

<file path=xl/activeX/_rels/activeX97.xml.rels><?xml version="1.0" encoding="UTF-8" standalone="yes"?>
<Relationships xmlns="http://schemas.openxmlformats.org/package/2006/relationships"><Relationship Id="rId1" Type="http://schemas.microsoft.com/office/2006/relationships/activeXControlBinary" Target="activeX97.bin"/></Relationships>
</file>

<file path=xl/activeX/_rels/activeX98.xml.rels><?xml version="1.0" encoding="UTF-8" standalone="yes"?>
<Relationships xmlns="http://schemas.openxmlformats.org/package/2006/relationships"><Relationship Id="rId1" Type="http://schemas.microsoft.com/office/2006/relationships/activeXControlBinary" Target="activeX98.bin"/></Relationships>
</file>

<file path=xl/activeX/_rels/activeX99.xml.rels><?xml version="1.0" encoding="UTF-8" standalone="yes"?>
<Relationships xmlns="http://schemas.openxmlformats.org/package/2006/relationships"><Relationship Id="rId1" Type="http://schemas.microsoft.com/office/2006/relationships/activeXControlBinary" Target="activeX99.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10.xml><?xml version="1.0" encoding="utf-8"?>
<ax:ocx xmlns:ax="http://schemas.microsoft.com/office/2006/activeX" xmlns:r="http://schemas.openxmlformats.org/officeDocument/2006/relationships" ax:classid="{8BD21D30-EC42-11CE-9E0D-00AA006002F3}" ax:persistence="persistStreamInit" r:id="rId1"/>
</file>

<file path=xl/activeX/activeX100.xml><?xml version="1.0" encoding="utf-8"?>
<ax:ocx xmlns:ax="http://schemas.microsoft.com/office/2006/activeX" xmlns:r="http://schemas.openxmlformats.org/officeDocument/2006/relationships" ax:classid="{8BD21D30-EC42-11CE-9E0D-00AA006002F3}" ax:persistence="persistStreamInit" r:id="rId1"/>
</file>

<file path=xl/activeX/activeX101.xml><?xml version="1.0" encoding="utf-8"?>
<ax:ocx xmlns:ax="http://schemas.microsoft.com/office/2006/activeX" xmlns:r="http://schemas.openxmlformats.org/officeDocument/2006/relationships" ax:classid="{8BD21D30-EC42-11CE-9E0D-00AA006002F3}" ax:persistence="persistStreamInit" r:id="rId1"/>
</file>

<file path=xl/activeX/activeX102.xml><?xml version="1.0" encoding="utf-8"?>
<ax:ocx xmlns:ax="http://schemas.microsoft.com/office/2006/activeX" xmlns:r="http://schemas.openxmlformats.org/officeDocument/2006/relationships" ax:classid="{8BD21D30-EC42-11CE-9E0D-00AA006002F3}" ax:persistence="persistStreamInit" r:id="rId1"/>
</file>

<file path=xl/activeX/activeX103.xml><?xml version="1.0" encoding="utf-8"?>
<ax:ocx xmlns:ax="http://schemas.microsoft.com/office/2006/activeX" xmlns:r="http://schemas.openxmlformats.org/officeDocument/2006/relationships" ax:classid="{D7053240-CE69-11CD-A777-00DD01143C57}" ax:persistence="persistStreamInit" r:id="rId1"/>
</file>

<file path=xl/activeX/activeX11.xml><?xml version="1.0" encoding="utf-8"?>
<ax:ocx xmlns:ax="http://schemas.microsoft.com/office/2006/activeX" xmlns:r="http://schemas.openxmlformats.org/officeDocument/2006/relationships" ax:classid="{8BD21D30-EC42-11CE-9E0D-00AA006002F3}" ax:persistence="persistStreamInit" r:id="rId1"/>
</file>

<file path=xl/activeX/activeX12.xml><?xml version="1.0" encoding="utf-8"?>
<ax:ocx xmlns:ax="http://schemas.microsoft.com/office/2006/activeX" xmlns:r="http://schemas.openxmlformats.org/officeDocument/2006/relationships" ax:classid="{8BD21D30-EC42-11CE-9E0D-00AA006002F3}" ax:persistence="persistStreamInit" r:id="rId1"/>
</file>

<file path=xl/activeX/activeX13.xml><?xml version="1.0" encoding="utf-8"?>
<ax:ocx xmlns:ax="http://schemas.microsoft.com/office/2006/activeX" xmlns:r="http://schemas.openxmlformats.org/officeDocument/2006/relationships" ax:classid="{8BD21D30-EC42-11CE-9E0D-00AA006002F3}" ax:persistence="persistStreamInit" r:id="rId1"/>
</file>

<file path=xl/activeX/activeX14.xml><?xml version="1.0" encoding="utf-8"?>
<ax:ocx xmlns:ax="http://schemas.microsoft.com/office/2006/activeX" xmlns:r="http://schemas.openxmlformats.org/officeDocument/2006/relationships" ax:classid="{8BD21D30-EC42-11CE-9E0D-00AA006002F3}" ax:persistence="persistStreamInit" r:id="rId1"/>
</file>

<file path=xl/activeX/activeX15.xml><?xml version="1.0" encoding="utf-8"?>
<ax:ocx xmlns:ax="http://schemas.microsoft.com/office/2006/activeX" xmlns:r="http://schemas.openxmlformats.org/officeDocument/2006/relationships" ax:classid="{8BD21D30-EC42-11CE-9E0D-00AA006002F3}" ax:persistence="persistStreamInit" r:id="rId1"/>
</file>

<file path=xl/activeX/activeX16.xml><?xml version="1.0" encoding="utf-8"?>
<ax:ocx xmlns:ax="http://schemas.microsoft.com/office/2006/activeX" xmlns:r="http://schemas.openxmlformats.org/officeDocument/2006/relationships" ax:classid="{8BD21D30-EC42-11CE-9E0D-00AA006002F3}" ax:persistence="persistStreamInit" r:id="rId1"/>
</file>

<file path=xl/activeX/activeX17.xml><?xml version="1.0" encoding="utf-8"?>
<ax:ocx xmlns:ax="http://schemas.microsoft.com/office/2006/activeX" xmlns:r="http://schemas.openxmlformats.org/officeDocument/2006/relationships" ax:classid="{8BD21D30-EC42-11CE-9E0D-00AA006002F3}" ax:persistence="persistStreamInit" r:id="rId1"/>
</file>

<file path=xl/activeX/activeX18.xml><?xml version="1.0" encoding="utf-8"?>
<ax:ocx xmlns:ax="http://schemas.microsoft.com/office/2006/activeX" xmlns:r="http://schemas.openxmlformats.org/officeDocument/2006/relationships" ax:classid="{8BD21D30-EC42-11CE-9E0D-00AA006002F3}" ax:persistence="persistStreamInit" r:id="rId1"/>
</file>

<file path=xl/activeX/activeX19.xml><?xml version="1.0" encoding="utf-8"?>
<ax:ocx xmlns:ax="http://schemas.microsoft.com/office/2006/activeX" xmlns:r="http://schemas.openxmlformats.org/officeDocument/2006/relationships" ax:classid="{8BD21D30-EC42-11CE-9E0D-00AA006002F3}"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activeX/activeX20.xml><?xml version="1.0" encoding="utf-8"?>
<ax:ocx xmlns:ax="http://schemas.microsoft.com/office/2006/activeX" xmlns:r="http://schemas.openxmlformats.org/officeDocument/2006/relationships" ax:classid="{8BD21D30-EC42-11CE-9E0D-00AA006002F3}" ax:persistence="persistStreamInit" r:id="rId1"/>
</file>

<file path=xl/activeX/activeX21.xml><?xml version="1.0" encoding="utf-8"?>
<ax:ocx xmlns:ax="http://schemas.microsoft.com/office/2006/activeX" xmlns:r="http://schemas.openxmlformats.org/officeDocument/2006/relationships" ax:classid="{8BD21D30-EC42-11CE-9E0D-00AA006002F3}" ax:persistence="persistStreamInit" r:id="rId1"/>
</file>

<file path=xl/activeX/activeX22.xml><?xml version="1.0" encoding="utf-8"?>
<ax:ocx xmlns:ax="http://schemas.microsoft.com/office/2006/activeX" xmlns:r="http://schemas.openxmlformats.org/officeDocument/2006/relationships" ax:classid="{8BD21D30-EC42-11CE-9E0D-00AA006002F3}" ax:persistence="persistStreamInit" r:id="rId1"/>
</file>

<file path=xl/activeX/activeX23.xml><?xml version="1.0" encoding="utf-8"?>
<ax:ocx xmlns:ax="http://schemas.microsoft.com/office/2006/activeX" xmlns:r="http://schemas.openxmlformats.org/officeDocument/2006/relationships" ax:classid="{8BD21D30-EC42-11CE-9E0D-00AA006002F3}" ax:persistence="persistStreamInit" r:id="rId1"/>
</file>

<file path=xl/activeX/activeX24.xml><?xml version="1.0" encoding="utf-8"?>
<ax:ocx xmlns:ax="http://schemas.microsoft.com/office/2006/activeX" xmlns:r="http://schemas.openxmlformats.org/officeDocument/2006/relationships" ax:classid="{8BD21D30-EC42-11CE-9E0D-00AA006002F3}" ax:persistence="persistStreamInit" r:id="rId1"/>
</file>

<file path=xl/activeX/activeX25.xml><?xml version="1.0" encoding="utf-8"?>
<ax:ocx xmlns:ax="http://schemas.microsoft.com/office/2006/activeX" xmlns:r="http://schemas.openxmlformats.org/officeDocument/2006/relationships" ax:classid="{8BD21D30-EC42-11CE-9E0D-00AA006002F3}" ax:persistence="persistStreamInit" r:id="rId1"/>
</file>

<file path=xl/activeX/activeX26.xml><?xml version="1.0" encoding="utf-8"?>
<ax:ocx xmlns:ax="http://schemas.microsoft.com/office/2006/activeX" xmlns:r="http://schemas.openxmlformats.org/officeDocument/2006/relationships" ax:classid="{8BD21D30-EC42-11CE-9E0D-00AA006002F3}" ax:persistence="persistStreamInit" r:id="rId1"/>
</file>

<file path=xl/activeX/activeX27.xml><?xml version="1.0" encoding="utf-8"?>
<ax:ocx xmlns:ax="http://schemas.microsoft.com/office/2006/activeX" xmlns:r="http://schemas.openxmlformats.org/officeDocument/2006/relationships" ax:classid="{8BD21D30-EC42-11CE-9E0D-00AA006002F3}" ax:persistence="persistStreamInit" r:id="rId1"/>
</file>

<file path=xl/activeX/activeX28.xml><?xml version="1.0" encoding="utf-8"?>
<ax:ocx xmlns:ax="http://schemas.microsoft.com/office/2006/activeX" xmlns:r="http://schemas.openxmlformats.org/officeDocument/2006/relationships" ax:classid="{8BD21D30-EC42-11CE-9E0D-00AA006002F3}" ax:persistence="persistStreamInit" r:id="rId1"/>
</file>

<file path=xl/activeX/activeX29.xml><?xml version="1.0" encoding="utf-8"?>
<ax:ocx xmlns:ax="http://schemas.microsoft.com/office/2006/activeX" xmlns:r="http://schemas.openxmlformats.org/officeDocument/2006/relationships" ax:classid="{8BD21D30-EC42-11CE-9E0D-00AA006002F3}" ax:persistence="persistStreamInit" r:id="rId1"/>
</file>

<file path=xl/activeX/activeX3.xml><?xml version="1.0" encoding="utf-8"?>
<ax:ocx xmlns:ax="http://schemas.microsoft.com/office/2006/activeX" xmlns:r="http://schemas.openxmlformats.org/officeDocument/2006/relationships" ax:classid="{8BD21D30-EC42-11CE-9E0D-00AA006002F3}" ax:persistence="persistStreamInit" r:id="rId1"/>
</file>

<file path=xl/activeX/activeX30.xml><?xml version="1.0" encoding="utf-8"?>
<ax:ocx xmlns:ax="http://schemas.microsoft.com/office/2006/activeX" xmlns:r="http://schemas.openxmlformats.org/officeDocument/2006/relationships" ax:classid="{8BD21D30-EC42-11CE-9E0D-00AA006002F3}" ax:persistence="persistStreamInit" r:id="rId1"/>
</file>

<file path=xl/activeX/activeX31.xml><?xml version="1.0" encoding="utf-8"?>
<ax:ocx xmlns:ax="http://schemas.microsoft.com/office/2006/activeX" xmlns:r="http://schemas.openxmlformats.org/officeDocument/2006/relationships" ax:classid="{8BD21D30-EC42-11CE-9E0D-00AA006002F3}" ax:persistence="persistStreamInit" r:id="rId1"/>
</file>

<file path=xl/activeX/activeX32.xml><?xml version="1.0" encoding="utf-8"?>
<ax:ocx xmlns:ax="http://schemas.microsoft.com/office/2006/activeX" xmlns:r="http://schemas.openxmlformats.org/officeDocument/2006/relationships" ax:classid="{8BD21D30-EC42-11CE-9E0D-00AA006002F3}" ax:persistence="persistStreamInit" r:id="rId1"/>
</file>

<file path=xl/activeX/activeX33.xml><?xml version="1.0" encoding="utf-8"?>
<ax:ocx xmlns:ax="http://schemas.microsoft.com/office/2006/activeX" xmlns:r="http://schemas.openxmlformats.org/officeDocument/2006/relationships" ax:classid="{8BD21D30-EC42-11CE-9E0D-00AA006002F3}" ax:persistence="persistStreamInit" r:id="rId1"/>
</file>

<file path=xl/activeX/activeX34.xml><?xml version="1.0" encoding="utf-8"?>
<ax:ocx xmlns:ax="http://schemas.microsoft.com/office/2006/activeX" xmlns:r="http://schemas.openxmlformats.org/officeDocument/2006/relationships" ax:classid="{8BD21D30-EC42-11CE-9E0D-00AA006002F3}" ax:persistence="persistStreamInit" r:id="rId1"/>
</file>

<file path=xl/activeX/activeX35.xml><?xml version="1.0" encoding="utf-8"?>
<ax:ocx xmlns:ax="http://schemas.microsoft.com/office/2006/activeX" xmlns:r="http://schemas.openxmlformats.org/officeDocument/2006/relationships" ax:classid="{8BD21D30-EC42-11CE-9E0D-00AA006002F3}" ax:persistence="persistStreamInit" r:id="rId1"/>
</file>

<file path=xl/activeX/activeX36.xml><?xml version="1.0" encoding="utf-8"?>
<ax:ocx xmlns:ax="http://schemas.microsoft.com/office/2006/activeX" xmlns:r="http://schemas.openxmlformats.org/officeDocument/2006/relationships" ax:classid="{8BD21D30-EC42-11CE-9E0D-00AA006002F3}" ax:persistence="persistStreamInit" r:id="rId1"/>
</file>

<file path=xl/activeX/activeX37.xml><?xml version="1.0" encoding="utf-8"?>
<ax:ocx xmlns:ax="http://schemas.microsoft.com/office/2006/activeX" xmlns:r="http://schemas.openxmlformats.org/officeDocument/2006/relationships" ax:classid="{8BD21D30-EC42-11CE-9E0D-00AA006002F3}" ax:persistence="persistStreamInit" r:id="rId1"/>
</file>

<file path=xl/activeX/activeX38.xml><?xml version="1.0" encoding="utf-8"?>
<ax:ocx xmlns:ax="http://schemas.microsoft.com/office/2006/activeX" xmlns:r="http://schemas.openxmlformats.org/officeDocument/2006/relationships" ax:classid="{8BD21D30-EC42-11CE-9E0D-00AA006002F3}" ax:persistence="persistStreamInit" r:id="rId1"/>
</file>

<file path=xl/activeX/activeX39.xml><?xml version="1.0" encoding="utf-8"?>
<ax:ocx xmlns:ax="http://schemas.microsoft.com/office/2006/activeX" xmlns:r="http://schemas.openxmlformats.org/officeDocument/2006/relationships" ax:classid="{8BD21D30-EC42-11CE-9E0D-00AA006002F3}" ax:persistence="persistStreamInit" r:id="rId1"/>
</file>

<file path=xl/activeX/activeX4.xml><?xml version="1.0" encoding="utf-8"?>
<ax:ocx xmlns:ax="http://schemas.microsoft.com/office/2006/activeX" xmlns:r="http://schemas.openxmlformats.org/officeDocument/2006/relationships" ax:classid="{8BD21D30-EC42-11CE-9E0D-00AA006002F3}" ax:persistence="persistStreamInit" r:id="rId1"/>
</file>

<file path=xl/activeX/activeX40.xml><?xml version="1.0" encoding="utf-8"?>
<ax:ocx xmlns:ax="http://schemas.microsoft.com/office/2006/activeX" xmlns:r="http://schemas.openxmlformats.org/officeDocument/2006/relationships" ax:classid="{8BD21D30-EC42-11CE-9E0D-00AA006002F3}" ax:persistence="persistStreamInit" r:id="rId1"/>
</file>

<file path=xl/activeX/activeX41.xml><?xml version="1.0" encoding="utf-8"?>
<ax:ocx xmlns:ax="http://schemas.microsoft.com/office/2006/activeX" xmlns:r="http://schemas.openxmlformats.org/officeDocument/2006/relationships" ax:classid="{8BD21D30-EC42-11CE-9E0D-00AA006002F3}" ax:persistence="persistStreamInit" r:id="rId1"/>
</file>

<file path=xl/activeX/activeX42.xml><?xml version="1.0" encoding="utf-8"?>
<ax:ocx xmlns:ax="http://schemas.microsoft.com/office/2006/activeX" xmlns:r="http://schemas.openxmlformats.org/officeDocument/2006/relationships" ax:classid="{8BD21D30-EC42-11CE-9E0D-00AA006002F3}" ax:persistence="persistStreamInit" r:id="rId1"/>
</file>

<file path=xl/activeX/activeX43.xml><?xml version="1.0" encoding="utf-8"?>
<ax:ocx xmlns:ax="http://schemas.microsoft.com/office/2006/activeX" xmlns:r="http://schemas.openxmlformats.org/officeDocument/2006/relationships" ax:classid="{8BD21D30-EC42-11CE-9E0D-00AA006002F3}" ax:persistence="persistStreamInit" r:id="rId1"/>
</file>

<file path=xl/activeX/activeX44.xml><?xml version="1.0" encoding="utf-8"?>
<ax:ocx xmlns:ax="http://schemas.microsoft.com/office/2006/activeX" xmlns:r="http://schemas.openxmlformats.org/officeDocument/2006/relationships" ax:classid="{8BD21D30-EC42-11CE-9E0D-00AA006002F3}" ax:persistence="persistStreamInit" r:id="rId1"/>
</file>

<file path=xl/activeX/activeX45.xml><?xml version="1.0" encoding="utf-8"?>
<ax:ocx xmlns:ax="http://schemas.microsoft.com/office/2006/activeX" xmlns:r="http://schemas.openxmlformats.org/officeDocument/2006/relationships" ax:classid="{8BD21D30-EC42-11CE-9E0D-00AA006002F3}" ax:persistence="persistStreamInit" r:id="rId1"/>
</file>

<file path=xl/activeX/activeX46.xml><?xml version="1.0" encoding="utf-8"?>
<ax:ocx xmlns:ax="http://schemas.microsoft.com/office/2006/activeX" xmlns:r="http://schemas.openxmlformats.org/officeDocument/2006/relationships" ax:classid="{8BD21D30-EC42-11CE-9E0D-00AA006002F3}" ax:persistence="persistStreamInit" r:id="rId1"/>
</file>

<file path=xl/activeX/activeX47.xml><?xml version="1.0" encoding="utf-8"?>
<ax:ocx xmlns:ax="http://schemas.microsoft.com/office/2006/activeX" xmlns:r="http://schemas.openxmlformats.org/officeDocument/2006/relationships" ax:classid="{8BD21D30-EC42-11CE-9E0D-00AA006002F3}" ax:persistence="persistStreamInit" r:id="rId1"/>
</file>

<file path=xl/activeX/activeX48.xml><?xml version="1.0" encoding="utf-8"?>
<ax:ocx xmlns:ax="http://schemas.microsoft.com/office/2006/activeX" xmlns:r="http://schemas.openxmlformats.org/officeDocument/2006/relationships" ax:classid="{8BD21D30-EC42-11CE-9E0D-00AA006002F3}" ax:persistence="persistStreamInit" r:id="rId1"/>
</file>

<file path=xl/activeX/activeX49.xml><?xml version="1.0" encoding="utf-8"?>
<ax:ocx xmlns:ax="http://schemas.microsoft.com/office/2006/activeX" xmlns:r="http://schemas.openxmlformats.org/officeDocument/2006/relationships" ax:classid="{8BD21D30-EC42-11CE-9E0D-00AA006002F3}" ax:persistence="persistStreamInit" r:id="rId1"/>
</file>

<file path=xl/activeX/activeX5.xml><?xml version="1.0" encoding="utf-8"?>
<ax:ocx xmlns:ax="http://schemas.microsoft.com/office/2006/activeX" xmlns:r="http://schemas.openxmlformats.org/officeDocument/2006/relationships" ax:classid="{8BD21D30-EC42-11CE-9E0D-00AA006002F3}" ax:persistence="persistStreamInit" r:id="rId1"/>
</file>

<file path=xl/activeX/activeX50.xml><?xml version="1.0" encoding="utf-8"?>
<ax:ocx xmlns:ax="http://schemas.microsoft.com/office/2006/activeX" xmlns:r="http://schemas.openxmlformats.org/officeDocument/2006/relationships" ax:classid="{8BD21D30-EC42-11CE-9E0D-00AA006002F3}" ax:persistence="persistStreamInit" r:id="rId1"/>
</file>

<file path=xl/activeX/activeX51.xml><?xml version="1.0" encoding="utf-8"?>
<ax:ocx xmlns:ax="http://schemas.microsoft.com/office/2006/activeX" xmlns:r="http://schemas.openxmlformats.org/officeDocument/2006/relationships" ax:classid="{8BD21D30-EC42-11CE-9E0D-00AA006002F3}" ax:persistence="persistStreamInit" r:id="rId1"/>
</file>

<file path=xl/activeX/activeX52.xml><?xml version="1.0" encoding="utf-8"?>
<ax:ocx xmlns:ax="http://schemas.microsoft.com/office/2006/activeX" xmlns:r="http://schemas.openxmlformats.org/officeDocument/2006/relationships" ax:classid="{8BD21D30-EC42-11CE-9E0D-00AA006002F3}" ax:persistence="persistStreamInit" r:id="rId1"/>
</file>

<file path=xl/activeX/activeX53.xml><?xml version="1.0" encoding="utf-8"?>
<ax:ocx xmlns:ax="http://schemas.microsoft.com/office/2006/activeX" xmlns:r="http://schemas.openxmlformats.org/officeDocument/2006/relationships" ax:classid="{8BD21D30-EC42-11CE-9E0D-00AA006002F3}" ax:persistence="persistStreamInit" r:id="rId1"/>
</file>

<file path=xl/activeX/activeX54.xml><?xml version="1.0" encoding="utf-8"?>
<ax:ocx xmlns:ax="http://schemas.microsoft.com/office/2006/activeX" xmlns:r="http://schemas.openxmlformats.org/officeDocument/2006/relationships" ax:classid="{8BD21D30-EC42-11CE-9E0D-00AA006002F3}" ax:persistence="persistStreamInit" r:id="rId1"/>
</file>

<file path=xl/activeX/activeX55.xml><?xml version="1.0" encoding="utf-8"?>
<ax:ocx xmlns:ax="http://schemas.microsoft.com/office/2006/activeX" xmlns:r="http://schemas.openxmlformats.org/officeDocument/2006/relationships" ax:classid="{8BD21D30-EC42-11CE-9E0D-00AA006002F3}" ax:persistence="persistStreamInit" r:id="rId1"/>
</file>

<file path=xl/activeX/activeX56.xml><?xml version="1.0" encoding="utf-8"?>
<ax:ocx xmlns:ax="http://schemas.microsoft.com/office/2006/activeX" xmlns:r="http://schemas.openxmlformats.org/officeDocument/2006/relationships" ax:classid="{8BD21D30-EC42-11CE-9E0D-00AA006002F3}" ax:persistence="persistStreamInit" r:id="rId1"/>
</file>

<file path=xl/activeX/activeX57.xml><?xml version="1.0" encoding="utf-8"?>
<ax:ocx xmlns:ax="http://schemas.microsoft.com/office/2006/activeX" xmlns:r="http://schemas.openxmlformats.org/officeDocument/2006/relationships" ax:classid="{8BD21D30-EC42-11CE-9E0D-00AA006002F3}" ax:persistence="persistStreamInit" r:id="rId1"/>
</file>

<file path=xl/activeX/activeX58.xml><?xml version="1.0" encoding="utf-8"?>
<ax:ocx xmlns:ax="http://schemas.microsoft.com/office/2006/activeX" xmlns:r="http://schemas.openxmlformats.org/officeDocument/2006/relationships" ax:classid="{8BD21D30-EC42-11CE-9E0D-00AA006002F3}" ax:persistence="persistStreamInit" r:id="rId1"/>
</file>

<file path=xl/activeX/activeX59.xml><?xml version="1.0" encoding="utf-8"?>
<ax:ocx xmlns:ax="http://schemas.microsoft.com/office/2006/activeX" xmlns:r="http://schemas.openxmlformats.org/officeDocument/2006/relationships" ax:classid="{8BD21D30-EC42-11CE-9E0D-00AA006002F3}" ax:persistence="persistStreamInit" r:id="rId1"/>
</file>

<file path=xl/activeX/activeX6.xml><?xml version="1.0" encoding="utf-8"?>
<ax:ocx xmlns:ax="http://schemas.microsoft.com/office/2006/activeX" xmlns:r="http://schemas.openxmlformats.org/officeDocument/2006/relationships" ax:classid="{8BD21D30-EC42-11CE-9E0D-00AA006002F3}" ax:persistence="persistStreamInit" r:id="rId1"/>
</file>

<file path=xl/activeX/activeX60.xml><?xml version="1.0" encoding="utf-8"?>
<ax:ocx xmlns:ax="http://schemas.microsoft.com/office/2006/activeX" xmlns:r="http://schemas.openxmlformats.org/officeDocument/2006/relationships" ax:classid="{8BD21D30-EC42-11CE-9E0D-00AA006002F3}" ax:persistence="persistStreamInit" r:id="rId1"/>
</file>

<file path=xl/activeX/activeX61.xml><?xml version="1.0" encoding="utf-8"?>
<ax:ocx xmlns:ax="http://schemas.microsoft.com/office/2006/activeX" xmlns:r="http://schemas.openxmlformats.org/officeDocument/2006/relationships" ax:classid="{8BD21D30-EC42-11CE-9E0D-00AA006002F3}" ax:persistence="persistStreamInit" r:id="rId1"/>
</file>

<file path=xl/activeX/activeX62.xml><?xml version="1.0" encoding="utf-8"?>
<ax:ocx xmlns:ax="http://schemas.microsoft.com/office/2006/activeX" xmlns:r="http://schemas.openxmlformats.org/officeDocument/2006/relationships" ax:classid="{8BD21D30-EC42-11CE-9E0D-00AA006002F3}" ax:persistence="persistStreamInit" r:id="rId1"/>
</file>

<file path=xl/activeX/activeX63.xml><?xml version="1.0" encoding="utf-8"?>
<ax:ocx xmlns:ax="http://schemas.microsoft.com/office/2006/activeX" xmlns:r="http://schemas.openxmlformats.org/officeDocument/2006/relationships" ax:classid="{8BD21D30-EC42-11CE-9E0D-00AA006002F3}" ax:persistence="persistStreamInit" r:id="rId1"/>
</file>

<file path=xl/activeX/activeX64.xml><?xml version="1.0" encoding="utf-8"?>
<ax:ocx xmlns:ax="http://schemas.microsoft.com/office/2006/activeX" xmlns:r="http://schemas.openxmlformats.org/officeDocument/2006/relationships" ax:classid="{8BD21D30-EC42-11CE-9E0D-00AA006002F3}" ax:persistence="persistStreamInit" r:id="rId1"/>
</file>

<file path=xl/activeX/activeX65.xml><?xml version="1.0" encoding="utf-8"?>
<ax:ocx xmlns:ax="http://schemas.microsoft.com/office/2006/activeX" xmlns:r="http://schemas.openxmlformats.org/officeDocument/2006/relationships" ax:classid="{8BD21D30-EC42-11CE-9E0D-00AA006002F3}" ax:persistence="persistStreamInit" r:id="rId1"/>
</file>

<file path=xl/activeX/activeX66.xml><?xml version="1.0" encoding="utf-8"?>
<ax:ocx xmlns:ax="http://schemas.microsoft.com/office/2006/activeX" xmlns:r="http://schemas.openxmlformats.org/officeDocument/2006/relationships" ax:classid="{8BD21D30-EC42-11CE-9E0D-00AA006002F3}" ax:persistence="persistStreamInit" r:id="rId1"/>
</file>

<file path=xl/activeX/activeX67.xml><?xml version="1.0" encoding="utf-8"?>
<ax:ocx xmlns:ax="http://schemas.microsoft.com/office/2006/activeX" xmlns:r="http://schemas.openxmlformats.org/officeDocument/2006/relationships" ax:classid="{8BD21D30-EC42-11CE-9E0D-00AA006002F3}" ax:persistence="persistStreamInit" r:id="rId1"/>
</file>

<file path=xl/activeX/activeX68.xml><?xml version="1.0" encoding="utf-8"?>
<ax:ocx xmlns:ax="http://schemas.microsoft.com/office/2006/activeX" xmlns:r="http://schemas.openxmlformats.org/officeDocument/2006/relationships" ax:classid="{8BD21D30-EC42-11CE-9E0D-00AA006002F3}" ax:persistence="persistStreamInit" r:id="rId1"/>
</file>

<file path=xl/activeX/activeX69.xml><?xml version="1.0" encoding="utf-8"?>
<ax:ocx xmlns:ax="http://schemas.microsoft.com/office/2006/activeX" xmlns:r="http://schemas.openxmlformats.org/officeDocument/2006/relationships" ax:classid="{8BD21D30-EC42-11CE-9E0D-00AA006002F3}" ax:persistence="persistStreamInit" r:id="rId1"/>
</file>

<file path=xl/activeX/activeX7.xml><?xml version="1.0" encoding="utf-8"?>
<ax:ocx xmlns:ax="http://schemas.microsoft.com/office/2006/activeX" xmlns:r="http://schemas.openxmlformats.org/officeDocument/2006/relationships" ax:classid="{8BD21D30-EC42-11CE-9E0D-00AA006002F3}" ax:persistence="persistStreamInit" r:id="rId1"/>
</file>

<file path=xl/activeX/activeX70.xml><?xml version="1.0" encoding="utf-8"?>
<ax:ocx xmlns:ax="http://schemas.microsoft.com/office/2006/activeX" xmlns:r="http://schemas.openxmlformats.org/officeDocument/2006/relationships" ax:classid="{8BD21D30-EC42-11CE-9E0D-00AA006002F3}" ax:persistence="persistStreamInit" r:id="rId1"/>
</file>

<file path=xl/activeX/activeX71.xml><?xml version="1.0" encoding="utf-8"?>
<ax:ocx xmlns:ax="http://schemas.microsoft.com/office/2006/activeX" xmlns:r="http://schemas.openxmlformats.org/officeDocument/2006/relationships" ax:classid="{8BD21D30-EC42-11CE-9E0D-00AA006002F3}" ax:persistence="persistStreamInit" r:id="rId1"/>
</file>

<file path=xl/activeX/activeX72.xml><?xml version="1.0" encoding="utf-8"?>
<ax:ocx xmlns:ax="http://schemas.microsoft.com/office/2006/activeX" xmlns:r="http://schemas.openxmlformats.org/officeDocument/2006/relationships" ax:classid="{8BD21D30-EC42-11CE-9E0D-00AA006002F3}" ax:persistence="persistStreamInit" r:id="rId1"/>
</file>

<file path=xl/activeX/activeX73.xml><?xml version="1.0" encoding="utf-8"?>
<ax:ocx xmlns:ax="http://schemas.microsoft.com/office/2006/activeX" xmlns:r="http://schemas.openxmlformats.org/officeDocument/2006/relationships" ax:classid="{8BD21D30-EC42-11CE-9E0D-00AA006002F3}" ax:persistence="persistStreamInit" r:id="rId1"/>
</file>

<file path=xl/activeX/activeX74.xml><?xml version="1.0" encoding="utf-8"?>
<ax:ocx xmlns:ax="http://schemas.microsoft.com/office/2006/activeX" xmlns:r="http://schemas.openxmlformats.org/officeDocument/2006/relationships" ax:classid="{8BD21D30-EC42-11CE-9E0D-00AA006002F3}" ax:persistence="persistStreamInit" r:id="rId1"/>
</file>

<file path=xl/activeX/activeX75.xml><?xml version="1.0" encoding="utf-8"?>
<ax:ocx xmlns:ax="http://schemas.microsoft.com/office/2006/activeX" xmlns:r="http://schemas.openxmlformats.org/officeDocument/2006/relationships" ax:classid="{8BD21D30-EC42-11CE-9E0D-00AA006002F3}" ax:persistence="persistStreamInit" r:id="rId1"/>
</file>

<file path=xl/activeX/activeX76.xml><?xml version="1.0" encoding="utf-8"?>
<ax:ocx xmlns:ax="http://schemas.microsoft.com/office/2006/activeX" xmlns:r="http://schemas.openxmlformats.org/officeDocument/2006/relationships" ax:classid="{8BD21D30-EC42-11CE-9E0D-00AA006002F3}" ax:persistence="persistStreamInit" r:id="rId1"/>
</file>

<file path=xl/activeX/activeX77.xml><?xml version="1.0" encoding="utf-8"?>
<ax:ocx xmlns:ax="http://schemas.microsoft.com/office/2006/activeX" xmlns:r="http://schemas.openxmlformats.org/officeDocument/2006/relationships" ax:classid="{8BD21D30-EC42-11CE-9E0D-00AA006002F3}" ax:persistence="persistStreamInit" r:id="rId1"/>
</file>

<file path=xl/activeX/activeX78.xml><?xml version="1.0" encoding="utf-8"?>
<ax:ocx xmlns:ax="http://schemas.microsoft.com/office/2006/activeX" xmlns:r="http://schemas.openxmlformats.org/officeDocument/2006/relationships" ax:classid="{8BD21D30-EC42-11CE-9E0D-00AA006002F3}" ax:persistence="persistStreamInit" r:id="rId1"/>
</file>

<file path=xl/activeX/activeX79.xml><?xml version="1.0" encoding="utf-8"?>
<ax:ocx xmlns:ax="http://schemas.microsoft.com/office/2006/activeX" xmlns:r="http://schemas.openxmlformats.org/officeDocument/2006/relationships" ax:classid="{8BD21D30-EC42-11CE-9E0D-00AA006002F3}" ax:persistence="persistStreamInit" r:id="rId1"/>
</file>

<file path=xl/activeX/activeX8.xml><?xml version="1.0" encoding="utf-8"?>
<ax:ocx xmlns:ax="http://schemas.microsoft.com/office/2006/activeX" xmlns:r="http://schemas.openxmlformats.org/officeDocument/2006/relationships" ax:classid="{8BD21D30-EC42-11CE-9E0D-00AA006002F3}" ax:persistence="persistStreamInit" r:id="rId1"/>
</file>

<file path=xl/activeX/activeX80.xml><?xml version="1.0" encoding="utf-8"?>
<ax:ocx xmlns:ax="http://schemas.microsoft.com/office/2006/activeX" xmlns:r="http://schemas.openxmlformats.org/officeDocument/2006/relationships" ax:classid="{8BD21D30-EC42-11CE-9E0D-00AA006002F3}" ax:persistence="persistStreamInit" r:id="rId1"/>
</file>

<file path=xl/activeX/activeX81.xml><?xml version="1.0" encoding="utf-8"?>
<ax:ocx xmlns:ax="http://schemas.microsoft.com/office/2006/activeX" xmlns:r="http://schemas.openxmlformats.org/officeDocument/2006/relationships" ax:classid="{8BD21D30-EC42-11CE-9E0D-00AA006002F3}" ax:persistence="persistStreamInit" r:id="rId1"/>
</file>

<file path=xl/activeX/activeX82.xml><?xml version="1.0" encoding="utf-8"?>
<ax:ocx xmlns:ax="http://schemas.microsoft.com/office/2006/activeX" xmlns:r="http://schemas.openxmlformats.org/officeDocument/2006/relationships" ax:classid="{8BD21D30-EC42-11CE-9E0D-00AA006002F3}" ax:persistence="persistStreamInit" r:id="rId1"/>
</file>

<file path=xl/activeX/activeX83.xml><?xml version="1.0" encoding="utf-8"?>
<ax:ocx xmlns:ax="http://schemas.microsoft.com/office/2006/activeX" xmlns:r="http://schemas.openxmlformats.org/officeDocument/2006/relationships" ax:classid="{8BD21D30-EC42-11CE-9E0D-00AA006002F3}" ax:persistence="persistStreamInit" r:id="rId1"/>
</file>

<file path=xl/activeX/activeX84.xml><?xml version="1.0" encoding="utf-8"?>
<ax:ocx xmlns:ax="http://schemas.microsoft.com/office/2006/activeX" xmlns:r="http://schemas.openxmlformats.org/officeDocument/2006/relationships" ax:classid="{8BD21D30-EC42-11CE-9E0D-00AA006002F3}" ax:persistence="persistStreamInit" r:id="rId1"/>
</file>

<file path=xl/activeX/activeX85.xml><?xml version="1.0" encoding="utf-8"?>
<ax:ocx xmlns:ax="http://schemas.microsoft.com/office/2006/activeX" xmlns:r="http://schemas.openxmlformats.org/officeDocument/2006/relationships" ax:classid="{8BD21D30-EC42-11CE-9E0D-00AA006002F3}" ax:persistence="persistStreamInit" r:id="rId1"/>
</file>

<file path=xl/activeX/activeX86.xml><?xml version="1.0" encoding="utf-8"?>
<ax:ocx xmlns:ax="http://schemas.microsoft.com/office/2006/activeX" xmlns:r="http://schemas.openxmlformats.org/officeDocument/2006/relationships" ax:classid="{8BD21D30-EC42-11CE-9E0D-00AA006002F3}" ax:persistence="persistStreamInit" r:id="rId1"/>
</file>

<file path=xl/activeX/activeX87.xml><?xml version="1.0" encoding="utf-8"?>
<ax:ocx xmlns:ax="http://schemas.microsoft.com/office/2006/activeX" xmlns:r="http://schemas.openxmlformats.org/officeDocument/2006/relationships" ax:classid="{8BD21D30-EC42-11CE-9E0D-00AA006002F3}" ax:persistence="persistStreamInit" r:id="rId1"/>
</file>

<file path=xl/activeX/activeX88.xml><?xml version="1.0" encoding="utf-8"?>
<ax:ocx xmlns:ax="http://schemas.microsoft.com/office/2006/activeX" xmlns:r="http://schemas.openxmlformats.org/officeDocument/2006/relationships" ax:classid="{8BD21D30-EC42-11CE-9E0D-00AA006002F3}" ax:persistence="persistStreamInit" r:id="rId1"/>
</file>

<file path=xl/activeX/activeX89.xml><?xml version="1.0" encoding="utf-8"?>
<ax:ocx xmlns:ax="http://schemas.microsoft.com/office/2006/activeX" xmlns:r="http://schemas.openxmlformats.org/officeDocument/2006/relationships" ax:classid="{8BD21D30-EC42-11CE-9E0D-00AA006002F3}" ax:persistence="persistStreamInit" r:id="rId1"/>
</file>

<file path=xl/activeX/activeX9.xml><?xml version="1.0" encoding="utf-8"?>
<ax:ocx xmlns:ax="http://schemas.microsoft.com/office/2006/activeX" xmlns:r="http://schemas.openxmlformats.org/officeDocument/2006/relationships" ax:classid="{8BD21D30-EC42-11CE-9E0D-00AA006002F3}" ax:persistence="persistStreamInit" r:id="rId1"/>
</file>

<file path=xl/activeX/activeX90.xml><?xml version="1.0" encoding="utf-8"?>
<ax:ocx xmlns:ax="http://schemas.microsoft.com/office/2006/activeX" xmlns:r="http://schemas.openxmlformats.org/officeDocument/2006/relationships" ax:classid="{8BD21D30-EC42-11CE-9E0D-00AA006002F3}" ax:persistence="persistStreamInit" r:id="rId1"/>
</file>

<file path=xl/activeX/activeX91.xml><?xml version="1.0" encoding="utf-8"?>
<ax:ocx xmlns:ax="http://schemas.microsoft.com/office/2006/activeX" xmlns:r="http://schemas.openxmlformats.org/officeDocument/2006/relationships" ax:classid="{8BD21D30-EC42-11CE-9E0D-00AA006002F3}" ax:persistence="persistStreamInit" r:id="rId1"/>
</file>

<file path=xl/activeX/activeX92.xml><?xml version="1.0" encoding="utf-8"?>
<ax:ocx xmlns:ax="http://schemas.microsoft.com/office/2006/activeX" xmlns:r="http://schemas.openxmlformats.org/officeDocument/2006/relationships" ax:classid="{8BD21D30-EC42-11CE-9E0D-00AA006002F3}" ax:persistence="persistStreamInit" r:id="rId1"/>
</file>

<file path=xl/activeX/activeX93.xml><?xml version="1.0" encoding="utf-8"?>
<ax:ocx xmlns:ax="http://schemas.microsoft.com/office/2006/activeX" xmlns:r="http://schemas.openxmlformats.org/officeDocument/2006/relationships" ax:classid="{8BD21D30-EC42-11CE-9E0D-00AA006002F3}" ax:persistence="persistStreamInit" r:id="rId1"/>
</file>

<file path=xl/activeX/activeX94.xml><?xml version="1.0" encoding="utf-8"?>
<ax:ocx xmlns:ax="http://schemas.microsoft.com/office/2006/activeX" xmlns:r="http://schemas.openxmlformats.org/officeDocument/2006/relationships" ax:classid="{8BD21D30-EC42-11CE-9E0D-00AA006002F3}" ax:persistence="persistStreamInit" r:id="rId1"/>
</file>

<file path=xl/activeX/activeX95.xml><?xml version="1.0" encoding="utf-8"?>
<ax:ocx xmlns:ax="http://schemas.microsoft.com/office/2006/activeX" xmlns:r="http://schemas.openxmlformats.org/officeDocument/2006/relationships" ax:classid="{8BD21D30-EC42-11CE-9E0D-00AA006002F3}" ax:persistence="persistStreamInit" r:id="rId1"/>
</file>

<file path=xl/activeX/activeX96.xml><?xml version="1.0" encoding="utf-8"?>
<ax:ocx xmlns:ax="http://schemas.microsoft.com/office/2006/activeX" xmlns:r="http://schemas.openxmlformats.org/officeDocument/2006/relationships" ax:classid="{8BD21D30-EC42-11CE-9E0D-00AA006002F3}" ax:persistence="persistStreamInit" r:id="rId1"/>
</file>

<file path=xl/activeX/activeX97.xml><?xml version="1.0" encoding="utf-8"?>
<ax:ocx xmlns:ax="http://schemas.microsoft.com/office/2006/activeX" xmlns:r="http://schemas.openxmlformats.org/officeDocument/2006/relationships" ax:classid="{8BD21D30-EC42-11CE-9E0D-00AA006002F3}" ax:persistence="persistStreamInit" r:id="rId1"/>
</file>

<file path=xl/activeX/activeX98.xml><?xml version="1.0" encoding="utf-8"?>
<ax:ocx xmlns:ax="http://schemas.microsoft.com/office/2006/activeX" xmlns:r="http://schemas.openxmlformats.org/officeDocument/2006/relationships" ax:classid="{8BD21D30-EC42-11CE-9E0D-00AA006002F3}" ax:persistence="persistStreamInit" r:id="rId1"/>
</file>

<file path=xl/activeX/activeX99.xml><?xml version="1.0" encoding="utf-8"?>
<ax:ocx xmlns:ax="http://schemas.microsoft.com/office/2006/activeX" xmlns:r="http://schemas.openxmlformats.org/officeDocument/2006/relationships" ax:classid="{8BD21D30-EC42-11CE-9E0D-00AA006002F3}" ax:persistence="persistStreamInit" r:id="rI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26" Type="http://schemas.openxmlformats.org/officeDocument/2006/relationships/image" Target="../media/image59.emf"/><Relationship Id="rId21" Type="http://schemas.openxmlformats.org/officeDocument/2006/relationships/image" Target="../media/image54.emf"/><Relationship Id="rId42" Type="http://schemas.openxmlformats.org/officeDocument/2006/relationships/image" Target="../media/image75.emf"/><Relationship Id="rId47" Type="http://schemas.openxmlformats.org/officeDocument/2006/relationships/image" Target="../media/image80.emf"/><Relationship Id="rId63" Type="http://schemas.openxmlformats.org/officeDocument/2006/relationships/image" Target="../media/image24.emf"/><Relationship Id="rId68" Type="http://schemas.openxmlformats.org/officeDocument/2006/relationships/image" Target="../media/image19.emf"/><Relationship Id="rId84" Type="http://schemas.openxmlformats.org/officeDocument/2006/relationships/image" Target="../media/image90.emf"/><Relationship Id="rId89" Type="http://schemas.openxmlformats.org/officeDocument/2006/relationships/image" Target="../media/image95.emf"/><Relationship Id="rId7" Type="http://schemas.openxmlformats.org/officeDocument/2006/relationships/image" Target="../media/image40.emf"/><Relationship Id="rId71" Type="http://schemas.openxmlformats.org/officeDocument/2006/relationships/image" Target="../media/image16.emf"/><Relationship Id="rId92" Type="http://schemas.openxmlformats.org/officeDocument/2006/relationships/image" Target="../media/image98.emf"/><Relationship Id="rId2" Type="http://schemas.openxmlformats.org/officeDocument/2006/relationships/image" Target="../media/image35.emf"/><Relationship Id="rId16" Type="http://schemas.openxmlformats.org/officeDocument/2006/relationships/image" Target="../media/image49.emf"/><Relationship Id="rId29" Type="http://schemas.openxmlformats.org/officeDocument/2006/relationships/image" Target="../media/image62.emf"/><Relationship Id="rId11" Type="http://schemas.openxmlformats.org/officeDocument/2006/relationships/image" Target="../media/image44.emf"/><Relationship Id="rId24" Type="http://schemas.openxmlformats.org/officeDocument/2006/relationships/image" Target="../media/image57.emf"/><Relationship Id="rId32" Type="http://schemas.openxmlformats.org/officeDocument/2006/relationships/image" Target="../media/image65.emf"/><Relationship Id="rId37" Type="http://schemas.openxmlformats.org/officeDocument/2006/relationships/image" Target="../media/image70.emf"/><Relationship Id="rId40" Type="http://schemas.openxmlformats.org/officeDocument/2006/relationships/image" Target="../media/image73.emf"/><Relationship Id="rId45" Type="http://schemas.openxmlformats.org/officeDocument/2006/relationships/image" Target="../media/image78.emf"/><Relationship Id="rId53" Type="http://schemas.openxmlformats.org/officeDocument/2006/relationships/image" Target="../media/image86.emf"/><Relationship Id="rId58" Type="http://schemas.openxmlformats.org/officeDocument/2006/relationships/image" Target="../media/image29.emf"/><Relationship Id="rId66" Type="http://schemas.openxmlformats.org/officeDocument/2006/relationships/image" Target="../media/image21.emf"/><Relationship Id="rId74" Type="http://schemas.openxmlformats.org/officeDocument/2006/relationships/image" Target="../media/image13.emf"/><Relationship Id="rId79" Type="http://schemas.openxmlformats.org/officeDocument/2006/relationships/image" Target="../media/image8.emf"/><Relationship Id="rId87" Type="http://schemas.openxmlformats.org/officeDocument/2006/relationships/image" Target="../media/image93.emf"/><Relationship Id="rId102" Type="http://schemas.openxmlformats.org/officeDocument/2006/relationships/image" Target="../media/image5.emf"/><Relationship Id="rId5" Type="http://schemas.openxmlformats.org/officeDocument/2006/relationships/image" Target="../media/image38.emf"/><Relationship Id="rId61" Type="http://schemas.openxmlformats.org/officeDocument/2006/relationships/image" Target="../media/image26.emf"/><Relationship Id="rId82" Type="http://schemas.openxmlformats.org/officeDocument/2006/relationships/image" Target="../media/image88.emf"/><Relationship Id="rId90" Type="http://schemas.openxmlformats.org/officeDocument/2006/relationships/image" Target="../media/image96.emf"/><Relationship Id="rId95" Type="http://schemas.openxmlformats.org/officeDocument/2006/relationships/image" Target="../media/image101.emf"/><Relationship Id="rId19" Type="http://schemas.openxmlformats.org/officeDocument/2006/relationships/image" Target="../media/image52.emf"/><Relationship Id="rId14" Type="http://schemas.openxmlformats.org/officeDocument/2006/relationships/image" Target="../media/image47.emf"/><Relationship Id="rId22" Type="http://schemas.openxmlformats.org/officeDocument/2006/relationships/image" Target="../media/image55.emf"/><Relationship Id="rId27" Type="http://schemas.openxmlformats.org/officeDocument/2006/relationships/image" Target="../media/image60.emf"/><Relationship Id="rId30" Type="http://schemas.openxmlformats.org/officeDocument/2006/relationships/image" Target="../media/image63.emf"/><Relationship Id="rId35" Type="http://schemas.openxmlformats.org/officeDocument/2006/relationships/image" Target="../media/image68.emf"/><Relationship Id="rId43" Type="http://schemas.openxmlformats.org/officeDocument/2006/relationships/image" Target="../media/image76.emf"/><Relationship Id="rId48" Type="http://schemas.openxmlformats.org/officeDocument/2006/relationships/image" Target="../media/image81.emf"/><Relationship Id="rId56" Type="http://schemas.openxmlformats.org/officeDocument/2006/relationships/image" Target="../media/image31.emf"/><Relationship Id="rId64" Type="http://schemas.openxmlformats.org/officeDocument/2006/relationships/image" Target="../media/image23.emf"/><Relationship Id="rId69" Type="http://schemas.openxmlformats.org/officeDocument/2006/relationships/image" Target="../media/image18.emf"/><Relationship Id="rId77" Type="http://schemas.openxmlformats.org/officeDocument/2006/relationships/image" Target="../media/image10.emf"/><Relationship Id="rId100" Type="http://schemas.openxmlformats.org/officeDocument/2006/relationships/image" Target="../media/image106.emf"/><Relationship Id="rId8" Type="http://schemas.openxmlformats.org/officeDocument/2006/relationships/image" Target="../media/image41.emf"/><Relationship Id="rId51" Type="http://schemas.openxmlformats.org/officeDocument/2006/relationships/image" Target="../media/image84.emf"/><Relationship Id="rId72" Type="http://schemas.openxmlformats.org/officeDocument/2006/relationships/image" Target="../media/image15.emf"/><Relationship Id="rId80" Type="http://schemas.openxmlformats.org/officeDocument/2006/relationships/image" Target="../media/image7.emf"/><Relationship Id="rId85" Type="http://schemas.openxmlformats.org/officeDocument/2006/relationships/image" Target="../media/image91.emf"/><Relationship Id="rId93" Type="http://schemas.openxmlformats.org/officeDocument/2006/relationships/image" Target="../media/image99.emf"/><Relationship Id="rId98" Type="http://schemas.openxmlformats.org/officeDocument/2006/relationships/image" Target="../media/image104.emf"/><Relationship Id="rId3" Type="http://schemas.openxmlformats.org/officeDocument/2006/relationships/image" Target="../media/image34.emf"/><Relationship Id="rId12" Type="http://schemas.openxmlformats.org/officeDocument/2006/relationships/image" Target="../media/image45.emf"/><Relationship Id="rId17" Type="http://schemas.openxmlformats.org/officeDocument/2006/relationships/image" Target="../media/image50.emf"/><Relationship Id="rId25" Type="http://schemas.openxmlformats.org/officeDocument/2006/relationships/image" Target="../media/image58.emf"/><Relationship Id="rId33" Type="http://schemas.openxmlformats.org/officeDocument/2006/relationships/image" Target="../media/image66.emf"/><Relationship Id="rId38" Type="http://schemas.openxmlformats.org/officeDocument/2006/relationships/image" Target="../media/image71.emf"/><Relationship Id="rId46" Type="http://schemas.openxmlformats.org/officeDocument/2006/relationships/image" Target="../media/image79.emf"/><Relationship Id="rId59" Type="http://schemas.openxmlformats.org/officeDocument/2006/relationships/image" Target="../media/image28.emf"/><Relationship Id="rId67" Type="http://schemas.openxmlformats.org/officeDocument/2006/relationships/image" Target="../media/image20.emf"/><Relationship Id="rId103" Type="http://schemas.openxmlformats.org/officeDocument/2006/relationships/image" Target="../media/image107.emf"/><Relationship Id="rId20" Type="http://schemas.openxmlformats.org/officeDocument/2006/relationships/image" Target="../media/image53.emf"/><Relationship Id="rId41" Type="http://schemas.openxmlformats.org/officeDocument/2006/relationships/image" Target="../media/image74.emf"/><Relationship Id="rId54" Type="http://schemas.openxmlformats.org/officeDocument/2006/relationships/image" Target="../media/image33.emf"/><Relationship Id="rId62" Type="http://schemas.openxmlformats.org/officeDocument/2006/relationships/image" Target="../media/image25.emf"/><Relationship Id="rId70" Type="http://schemas.openxmlformats.org/officeDocument/2006/relationships/image" Target="../media/image17.emf"/><Relationship Id="rId75" Type="http://schemas.openxmlformats.org/officeDocument/2006/relationships/image" Target="../media/image12.emf"/><Relationship Id="rId83" Type="http://schemas.openxmlformats.org/officeDocument/2006/relationships/image" Target="../media/image89.emf"/><Relationship Id="rId88" Type="http://schemas.openxmlformats.org/officeDocument/2006/relationships/image" Target="../media/image94.emf"/><Relationship Id="rId91" Type="http://schemas.openxmlformats.org/officeDocument/2006/relationships/image" Target="../media/image97.emf"/><Relationship Id="rId96" Type="http://schemas.openxmlformats.org/officeDocument/2006/relationships/image" Target="../media/image102.emf"/><Relationship Id="rId1" Type="http://schemas.openxmlformats.org/officeDocument/2006/relationships/image" Target="../media/image36.emf"/><Relationship Id="rId6" Type="http://schemas.openxmlformats.org/officeDocument/2006/relationships/image" Target="../media/image39.emf"/><Relationship Id="rId15" Type="http://schemas.openxmlformats.org/officeDocument/2006/relationships/image" Target="../media/image48.emf"/><Relationship Id="rId23" Type="http://schemas.openxmlformats.org/officeDocument/2006/relationships/image" Target="../media/image56.emf"/><Relationship Id="rId28" Type="http://schemas.openxmlformats.org/officeDocument/2006/relationships/image" Target="../media/image61.emf"/><Relationship Id="rId36" Type="http://schemas.openxmlformats.org/officeDocument/2006/relationships/image" Target="../media/image69.emf"/><Relationship Id="rId49" Type="http://schemas.openxmlformats.org/officeDocument/2006/relationships/image" Target="../media/image82.emf"/><Relationship Id="rId57" Type="http://schemas.openxmlformats.org/officeDocument/2006/relationships/image" Target="../media/image30.emf"/><Relationship Id="rId10" Type="http://schemas.openxmlformats.org/officeDocument/2006/relationships/image" Target="../media/image43.emf"/><Relationship Id="rId31" Type="http://schemas.openxmlformats.org/officeDocument/2006/relationships/image" Target="../media/image64.emf"/><Relationship Id="rId44" Type="http://schemas.openxmlformats.org/officeDocument/2006/relationships/image" Target="../media/image77.emf"/><Relationship Id="rId52" Type="http://schemas.openxmlformats.org/officeDocument/2006/relationships/image" Target="../media/image85.emf"/><Relationship Id="rId60" Type="http://schemas.openxmlformats.org/officeDocument/2006/relationships/image" Target="../media/image27.emf"/><Relationship Id="rId65" Type="http://schemas.openxmlformats.org/officeDocument/2006/relationships/image" Target="../media/image22.emf"/><Relationship Id="rId73" Type="http://schemas.openxmlformats.org/officeDocument/2006/relationships/image" Target="../media/image14.emf"/><Relationship Id="rId78" Type="http://schemas.openxmlformats.org/officeDocument/2006/relationships/image" Target="../media/image9.emf"/><Relationship Id="rId81" Type="http://schemas.openxmlformats.org/officeDocument/2006/relationships/image" Target="../media/image87.emf"/><Relationship Id="rId86" Type="http://schemas.openxmlformats.org/officeDocument/2006/relationships/image" Target="../media/image92.emf"/><Relationship Id="rId94" Type="http://schemas.openxmlformats.org/officeDocument/2006/relationships/image" Target="../media/image100.emf"/><Relationship Id="rId99" Type="http://schemas.openxmlformats.org/officeDocument/2006/relationships/image" Target="../media/image105.emf"/><Relationship Id="rId101" Type="http://schemas.openxmlformats.org/officeDocument/2006/relationships/image" Target="../media/image6.emf"/><Relationship Id="rId4" Type="http://schemas.openxmlformats.org/officeDocument/2006/relationships/image" Target="../media/image37.emf"/><Relationship Id="rId9" Type="http://schemas.openxmlformats.org/officeDocument/2006/relationships/image" Target="../media/image42.emf"/><Relationship Id="rId13" Type="http://schemas.openxmlformats.org/officeDocument/2006/relationships/image" Target="../media/image46.emf"/><Relationship Id="rId18" Type="http://schemas.openxmlformats.org/officeDocument/2006/relationships/image" Target="../media/image51.emf"/><Relationship Id="rId39" Type="http://schemas.openxmlformats.org/officeDocument/2006/relationships/image" Target="../media/image72.emf"/><Relationship Id="rId34" Type="http://schemas.openxmlformats.org/officeDocument/2006/relationships/image" Target="../media/image67.emf"/><Relationship Id="rId50" Type="http://schemas.openxmlformats.org/officeDocument/2006/relationships/image" Target="../media/image83.emf"/><Relationship Id="rId55" Type="http://schemas.openxmlformats.org/officeDocument/2006/relationships/image" Target="../media/image32.emf"/><Relationship Id="rId76" Type="http://schemas.openxmlformats.org/officeDocument/2006/relationships/image" Target="../media/image11.emf"/><Relationship Id="rId97" Type="http://schemas.openxmlformats.org/officeDocument/2006/relationships/image" Target="../media/image103.emf"/></Relationships>
</file>

<file path=xl/drawings/drawing1.xml><?xml version="1.0" encoding="utf-8"?>
<xdr:wsDr xmlns:xdr="http://schemas.openxmlformats.org/drawingml/2006/spreadsheetDrawing" xmlns:a="http://schemas.openxmlformats.org/drawingml/2006/main">
  <xdr:twoCellAnchor editAs="oneCell">
    <xdr:from>
      <xdr:col>13</xdr:col>
      <xdr:colOff>55406</xdr:colOff>
      <xdr:row>12</xdr:row>
      <xdr:rowOff>55711</xdr:rowOff>
    </xdr:from>
    <xdr:to>
      <xdr:col>22</xdr:col>
      <xdr:colOff>521387</xdr:colOff>
      <xdr:row>14</xdr:row>
      <xdr:rowOff>89103</xdr:rowOff>
    </xdr:to>
    <xdr:pic>
      <xdr:nvPicPr>
        <xdr:cNvPr id="3" name="Picture 2"/>
        <xdr:cNvPicPr>
          <a:picLocks noChangeAspect="1"/>
        </xdr:cNvPicPr>
      </xdr:nvPicPr>
      <xdr:blipFill>
        <a:blip xmlns:r="http://schemas.openxmlformats.org/officeDocument/2006/relationships" r:embed="rId1"/>
        <a:stretch>
          <a:fillRect/>
        </a:stretch>
      </xdr:blipFill>
      <xdr:spPr>
        <a:xfrm>
          <a:off x="7765264" y="2050569"/>
          <a:ext cx="5965321" cy="572543"/>
        </a:xfrm>
        <a:prstGeom prst="rect">
          <a:avLst/>
        </a:prstGeom>
        <a:ln w="28575">
          <a:solidFill>
            <a:srgbClr val="0070C0"/>
          </a:solidFill>
        </a:ln>
      </xdr:spPr>
    </xdr:pic>
    <xdr:clientData/>
  </xdr:twoCellAnchor>
  <xdr:twoCellAnchor editAs="oneCell">
    <xdr:from>
      <xdr:col>14</xdr:col>
      <xdr:colOff>49243</xdr:colOff>
      <xdr:row>4</xdr:row>
      <xdr:rowOff>125981</xdr:rowOff>
    </xdr:from>
    <xdr:to>
      <xdr:col>21</xdr:col>
      <xdr:colOff>362996</xdr:colOff>
      <xdr:row>7</xdr:row>
      <xdr:rowOff>2625</xdr:rowOff>
    </xdr:to>
    <xdr:pic>
      <xdr:nvPicPr>
        <xdr:cNvPr id="5" name="Picture 4"/>
        <xdr:cNvPicPr>
          <a:picLocks noChangeAspect="1"/>
        </xdr:cNvPicPr>
      </xdr:nvPicPr>
      <xdr:blipFill>
        <a:blip xmlns:r="http://schemas.openxmlformats.org/officeDocument/2006/relationships" r:embed="rId2"/>
        <a:stretch>
          <a:fillRect/>
        </a:stretch>
      </xdr:blipFill>
      <xdr:spPr>
        <a:xfrm>
          <a:off x="8370139" y="880792"/>
          <a:ext cx="4591017" cy="559569"/>
        </a:xfrm>
        <a:prstGeom prst="rect">
          <a:avLst/>
        </a:prstGeom>
        <a:ln w="28575">
          <a:solidFill>
            <a:srgbClr val="0070C0"/>
          </a:solidFill>
        </a:ln>
      </xdr:spPr>
    </xdr:pic>
    <xdr:clientData/>
  </xdr:twoCellAnchor>
  <xdr:twoCellAnchor editAs="oneCell">
    <xdr:from>
      <xdr:col>13</xdr:col>
      <xdr:colOff>325220</xdr:colOff>
      <xdr:row>20</xdr:row>
      <xdr:rowOff>125607</xdr:rowOff>
    </xdr:from>
    <xdr:to>
      <xdr:col>21</xdr:col>
      <xdr:colOff>386672</xdr:colOff>
      <xdr:row>30</xdr:row>
      <xdr:rowOff>61220</xdr:rowOff>
    </xdr:to>
    <xdr:pic>
      <xdr:nvPicPr>
        <xdr:cNvPr id="2" name="Picture 1"/>
        <xdr:cNvPicPr>
          <a:picLocks noChangeAspect="1"/>
        </xdr:cNvPicPr>
      </xdr:nvPicPr>
      <xdr:blipFill>
        <a:blip xmlns:r="http://schemas.openxmlformats.org/officeDocument/2006/relationships" r:embed="rId3"/>
        <a:stretch>
          <a:fillRect/>
        </a:stretch>
      </xdr:blipFill>
      <xdr:spPr>
        <a:xfrm>
          <a:off x="8021420" y="3564132"/>
          <a:ext cx="4938252" cy="1497713"/>
        </a:xfrm>
        <a:prstGeom prst="rect">
          <a:avLst/>
        </a:prstGeom>
        <a:ln w="28575">
          <a:solidFill>
            <a:srgbClr val="0070C0"/>
          </a:solidFill>
        </a:ln>
      </xdr:spPr>
    </xdr:pic>
    <xdr:clientData/>
  </xdr:twoCellAnchor>
  <xdr:twoCellAnchor editAs="oneCell">
    <xdr:from>
      <xdr:col>14</xdr:col>
      <xdr:colOff>400050</xdr:colOff>
      <xdr:row>32</xdr:row>
      <xdr:rowOff>447675</xdr:rowOff>
    </xdr:from>
    <xdr:to>
      <xdr:col>21</xdr:col>
      <xdr:colOff>76203</xdr:colOff>
      <xdr:row>32</xdr:row>
      <xdr:rowOff>1133475</xdr:rowOff>
    </xdr:to>
    <xdr:pic>
      <xdr:nvPicPr>
        <xdr:cNvPr id="4" name="Picture 3"/>
        <xdr:cNvPicPr>
          <a:picLocks noChangeAspect="1"/>
        </xdr:cNvPicPr>
      </xdr:nvPicPr>
      <xdr:blipFill>
        <a:blip xmlns:r="http://schemas.openxmlformats.org/officeDocument/2006/relationships" r:embed="rId4"/>
        <a:stretch>
          <a:fillRect/>
        </a:stretch>
      </xdr:blipFill>
      <xdr:spPr>
        <a:xfrm>
          <a:off x="8705850" y="5838825"/>
          <a:ext cx="3943353" cy="685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xdr:colOff>
          <xdr:row>0</xdr:row>
          <xdr:rowOff>19050</xdr:rowOff>
        </xdr:from>
        <xdr:to>
          <xdr:col>1</xdr:col>
          <xdr:colOff>1371600</xdr:colOff>
          <xdr:row>1</xdr:row>
          <xdr:rowOff>9525</xdr:rowOff>
        </xdr:to>
        <xdr:sp macro="" textlink="">
          <xdr:nvSpPr>
            <xdr:cNvPr id="21505" name="ComboBox1" hidden="1">
              <a:extLst>
                <a:ext uri="{63B3BB69-23CF-44E3-9099-C40C66FF867C}">
                  <a14:compatExt spid="_x0000_s2150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xdr:row>
          <xdr:rowOff>19050</xdr:rowOff>
        </xdr:from>
        <xdr:to>
          <xdr:col>2</xdr:col>
          <xdr:colOff>9525</xdr:colOff>
          <xdr:row>2</xdr:row>
          <xdr:rowOff>9525</xdr:rowOff>
        </xdr:to>
        <xdr:sp macro="" textlink="">
          <xdr:nvSpPr>
            <xdr:cNvPr id="21506" name="ComboBox2" hidden="1">
              <a:extLst>
                <a:ext uri="{63B3BB69-23CF-44E3-9099-C40C66FF867C}">
                  <a14:compatExt spid="_x0000_s2150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4</xdr:row>
          <xdr:rowOff>9525</xdr:rowOff>
        </xdr:from>
        <xdr:to>
          <xdr:col>0</xdr:col>
          <xdr:colOff>3181350</xdr:colOff>
          <xdr:row>5</xdr:row>
          <xdr:rowOff>28575</xdr:rowOff>
        </xdr:to>
        <xdr:sp macro="" textlink="">
          <xdr:nvSpPr>
            <xdr:cNvPr id="21507" name="BMP1" hidden="1">
              <a:extLst>
                <a:ext uri="{63B3BB69-23CF-44E3-9099-C40C66FF867C}">
                  <a14:compatExt spid="_x0000_s2150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5</xdr:row>
          <xdr:rowOff>9525</xdr:rowOff>
        </xdr:from>
        <xdr:to>
          <xdr:col>0</xdr:col>
          <xdr:colOff>3181350</xdr:colOff>
          <xdr:row>6</xdr:row>
          <xdr:rowOff>28575</xdr:rowOff>
        </xdr:to>
        <xdr:sp macro="" textlink="">
          <xdr:nvSpPr>
            <xdr:cNvPr id="21508" name="BMP2" hidden="1">
              <a:extLst>
                <a:ext uri="{63B3BB69-23CF-44E3-9099-C40C66FF867C}">
                  <a14:compatExt spid="_x0000_s2150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6</xdr:row>
          <xdr:rowOff>9525</xdr:rowOff>
        </xdr:from>
        <xdr:to>
          <xdr:col>0</xdr:col>
          <xdr:colOff>3181350</xdr:colOff>
          <xdr:row>7</xdr:row>
          <xdr:rowOff>28575</xdr:rowOff>
        </xdr:to>
        <xdr:sp macro="" textlink="">
          <xdr:nvSpPr>
            <xdr:cNvPr id="21509" name="BMP3" hidden="1">
              <a:extLst>
                <a:ext uri="{63B3BB69-23CF-44E3-9099-C40C66FF867C}">
                  <a14:compatExt spid="_x0000_s2150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7</xdr:row>
          <xdr:rowOff>9525</xdr:rowOff>
        </xdr:from>
        <xdr:to>
          <xdr:col>0</xdr:col>
          <xdr:colOff>3181350</xdr:colOff>
          <xdr:row>8</xdr:row>
          <xdr:rowOff>28575</xdr:rowOff>
        </xdr:to>
        <xdr:sp macro="" textlink="">
          <xdr:nvSpPr>
            <xdr:cNvPr id="21510" name="BMP4" hidden="1">
              <a:extLst>
                <a:ext uri="{63B3BB69-23CF-44E3-9099-C40C66FF867C}">
                  <a14:compatExt spid="_x0000_s2151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8</xdr:row>
          <xdr:rowOff>9525</xdr:rowOff>
        </xdr:from>
        <xdr:to>
          <xdr:col>0</xdr:col>
          <xdr:colOff>3181350</xdr:colOff>
          <xdr:row>9</xdr:row>
          <xdr:rowOff>28575</xdr:rowOff>
        </xdr:to>
        <xdr:sp macro="" textlink="">
          <xdr:nvSpPr>
            <xdr:cNvPr id="21511" name="BMP5" hidden="1">
              <a:extLst>
                <a:ext uri="{63B3BB69-23CF-44E3-9099-C40C66FF867C}">
                  <a14:compatExt spid="_x0000_s2151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9</xdr:row>
          <xdr:rowOff>9525</xdr:rowOff>
        </xdr:from>
        <xdr:to>
          <xdr:col>0</xdr:col>
          <xdr:colOff>3181350</xdr:colOff>
          <xdr:row>10</xdr:row>
          <xdr:rowOff>28575</xdr:rowOff>
        </xdr:to>
        <xdr:sp macro="" textlink="">
          <xdr:nvSpPr>
            <xdr:cNvPr id="21512" name="BMP6" hidden="1">
              <a:extLst>
                <a:ext uri="{63B3BB69-23CF-44E3-9099-C40C66FF867C}">
                  <a14:compatExt spid="_x0000_s2151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xdr:row>
          <xdr:rowOff>9525</xdr:rowOff>
        </xdr:from>
        <xdr:to>
          <xdr:col>0</xdr:col>
          <xdr:colOff>3181350</xdr:colOff>
          <xdr:row>11</xdr:row>
          <xdr:rowOff>28575</xdr:rowOff>
        </xdr:to>
        <xdr:sp macro="" textlink="">
          <xdr:nvSpPr>
            <xdr:cNvPr id="21513" name="BMP7" hidden="1">
              <a:extLst>
                <a:ext uri="{63B3BB69-23CF-44E3-9099-C40C66FF867C}">
                  <a14:compatExt spid="_x0000_s2151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11</xdr:row>
          <xdr:rowOff>9525</xdr:rowOff>
        </xdr:from>
        <xdr:to>
          <xdr:col>0</xdr:col>
          <xdr:colOff>3181350</xdr:colOff>
          <xdr:row>12</xdr:row>
          <xdr:rowOff>28575</xdr:rowOff>
        </xdr:to>
        <xdr:sp macro="" textlink="">
          <xdr:nvSpPr>
            <xdr:cNvPr id="21514" name="BMP8" hidden="1">
              <a:extLst>
                <a:ext uri="{63B3BB69-23CF-44E3-9099-C40C66FF867C}">
                  <a14:compatExt spid="_x0000_s2151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12</xdr:row>
          <xdr:rowOff>9525</xdr:rowOff>
        </xdr:from>
        <xdr:to>
          <xdr:col>0</xdr:col>
          <xdr:colOff>3181350</xdr:colOff>
          <xdr:row>13</xdr:row>
          <xdr:rowOff>28575</xdr:rowOff>
        </xdr:to>
        <xdr:sp macro="" textlink="">
          <xdr:nvSpPr>
            <xdr:cNvPr id="21515" name="BMP9" hidden="1">
              <a:extLst>
                <a:ext uri="{63B3BB69-23CF-44E3-9099-C40C66FF867C}">
                  <a14:compatExt spid="_x0000_s2151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13</xdr:row>
          <xdr:rowOff>9525</xdr:rowOff>
        </xdr:from>
        <xdr:to>
          <xdr:col>0</xdr:col>
          <xdr:colOff>3181350</xdr:colOff>
          <xdr:row>14</xdr:row>
          <xdr:rowOff>28575</xdr:rowOff>
        </xdr:to>
        <xdr:sp macro="" textlink="">
          <xdr:nvSpPr>
            <xdr:cNvPr id="21516" name="BMP10" hidden="1">
              <a:extLst>
                <a:ext uri="{63B3BB69-23CF-44E3-9099-C40C66FF867C}">
                  <a14:compatExt spid="_x0000_s2151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14</xdr:row>
          <xdr:rowOff>9525</xdr:rowOff>
        </xdr:from>
        <xdr:to>
          <xdr:col>0</xdr:col>
          <xdr:colOff>3181350</xdr:colOff>
          <xdr:row>15</xdr:row>
          <xdr:rowOff>28575</xdr:rowOff>
        </xdr:to>
        <xdr:sp macro="" textlink="">
          <xdr:nvSpPr>
            <xdr:cNvPr id="21517" name="BMP11" hidden="1">
              <a:extLst>
                <a:ext uri="{63B3BB69-23CF-44E3-9099-C40C66FF867C}">
                  <a14:compatExt spid="_x0000_s2151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15</xdr:row>
          <xdr:rowOff>9525</xdr:rowOff>
        </xdr:from>
        <xdr:to>
          <xdr:col>0</xdr:col>
          <xdr:colOff>3181350</xdr:colOff>
          <xdr:row>16</xdr:row>
          <xdr:rowOff>28575</xdr:rowOff>
        </xdr:to>
        <xdr:sp macro="" textlink="">
          <xdr:nvSpPr>
            <xdr:cNvPr id="21518" name="BMP12" hidden="1">
              <a:extLst>
                <a:ext uri="{63B3BB69-23CF-44E3-9099-C40C66FF867C}">
                  <a14:compatExt spid="_x0000_s2151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16</xdr:row>
          <xdr:rowOff>9525</xdr:rowOff>
        </xdr:from>
        <xdr:to>
          <xdr:col>0</xdr:col>
          <xdr:colOff>3181350</xdr:colOff>
          <xdr:row>17</xdr:row>
          <xdr:rowOff>28575</xdr:rowOff>
        </xdr:to>
        <xdr:sp macro="" textlink="">
          <xdr:nvSpPr>
            <xdr:cNvPr id="21519" name="BMP13" hidden="1">
              <a:extLst>
                <a:ext uri="{63B3BB69-23CF-44E3-9099-C40C66FF867C}">
                  <a14:compatExt spid="_x0000_s2151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17</xdr:row>
          <xdr:rowOff>9525</xdr:rowOff>
        </xdr:from>
        <xdr:to>
          <xdr:col>0</xdr:col>
          <xdr:colOff>3181350</xdr:colOff>
          <xdr:row>18</xdr:row>
          <xdr:rowOff>28575</xdr:rowOff>
        </xdr:to>
        <xdr:sp macro="" textlink="">
          <xdr:nvSpPr>
            <xdr:cNvPr id="21520" name="BMP14" hidden="1">
              <a:extLst>
                <a:ext uri="{63B3BB69-23CF-44E3-9099-C40C66FF867C}">
                  <a14:compatExt spid="_x0000_s2152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18</xdr:row>
          <xdr:rowOff>9525</xdr:rowOff>
        </xdr:from>
        <xdr:to>
          <xdr:col>0</xdr:col>
          <xdr:colOff>3181350</xdr:colOff>
          <xdr:row>19</xdr:row>
          <xdr:rowOff>28575</xdr:rowOff>
        </xdr:to>
        <xdr:sp macro="" textlink="">
          <xdr:nvSpPr>
            <xdr:cNvPr id="21521" name="BMP15" hidden="1">
              <a:extLst>
                <a:ext uri="{63B3BB69-23CF-44E3-9099-C40C66FF867C}">
                  <a14:compatExt spid="_x0000_s2152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19</xdr:row>
          <xdr:rowOff>9525</xdr:rowOff>
        </xdr:from>
        <xdr:to>
          <xdr:col>0</xdr:col>
          <xdr:colOff>3181350</xdr:colOff>
          <xdr:row>20</xdr:row>
          <xdr:rowOff>28575</xdr:rowOff>
        </xdr:to>
        <xdr:sp macro="" textlink="">
          <xdr:nvSpPr>
            <xdr:cNvPr id="21522" name="BMP16" hidden="1">
              <a:extLst>
                <a:ext uri="{63B3BB69-23CF-44E3-9099-C40C66FF867C}">
                  <a14:compatExt spid="_x0000_s2152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20</xdr:row>
          <xdr:rowOff>9525</xdr:rowOff>
        </xdr:from>
        <xdr:to>
          <xdr:col>0</xdr:col>
          <xdr:colOff>3181350</xdr:colOff>
          <xdr:row>21</xdr:row>
          <xdr:rowOff>28575</xdr:rowOff>
        </xdr:to>
        <xdr:sp macro="" textlink="">
          <xdr:nvSpPr>
            <xdr:cNvPr id="21523" name="BMP17" hidden="1">
              <a:extLst>
                <a:ext uri="{63B3BB69-23CF-44E3-9099-C40C66FF867C}">
                  <a14:compatExt spid="_x0000_s2152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21</xdr:row>
          <xdr:rowOff>9525</xdr:rowOff>
        </xdr:from>
        <xdr:to>
          <xdr:col>0</xdr:col>
          <xdr:colOff>3181350</xdr:colOff>
          <xdr:row>22</xdr:row>
          <xdr:rowOff>28575</xdr:rowOff>
        </xdr:to>
        <xdr:sp macro="" textlink="">
          <xdr:nvSpPr>
            <xdr:cNvPr id="21524" name="BMP18" hidden="1">
              <a:extLst>
                <a:ext uri="{63B3BB69-23CF-44E3-9099-C40C66FF867C}">
                  <a14:compatExt spid="_x0000_s2152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22</xdr:row>
          <xdr:rowOff>9525</xdr:rowOff>
        </xdr:from>
        <xdr:to>
          <xdr:col>0</xdr:col>
          <xdr:colOff>3181350</xdr:colOff>
          <xdr:row>23</xdr:row>
          <xdr:rowOff>28575</xdr:rowOff>
        </xdr:to>
        <xdr:sp macro="" textlink="">
          <xdr:nvSpPr>
            <xdr:cNvPr id="21525" name="BMP19" hidden="1">
              <a:extLst>
                <a:ext uri="{63B3BB69-23CF-44E3-9099-C40C66FF867C}">
                  <a14:compatExt spid="_x0000_s215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23</xdr:row>
          <xdr:rowOff>9525</xdr:rowOff>
        </xdr:from>
        <xdr:to>
          <xdr:col>0</xdr:col>
          <xdr:colOff>3181350</xdr:colOff>
          <xdr:row>24</xdr:row>
          <xdr:rowOff>28575</xdr:rowOff>
        </xdr:to>
        <xdr:sp macro="" textlink="">
          <xdr:nvSpPr>
            <xdr:cNvPr id="21526" name="BMP20" hidden="1">
              <a:extLst>
                <a:ext uri="{63B3BB69-23CF-44E3-9099-C40C66FF867C}">
                  <a14:compatExt spid="_x0000_s215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24</xdr:row>
          <xdr:rowOff>9525</xdr:rowOff>
        </xdr:from>
        <xdr:to>
          <xdr:col>0</xdr:col>
          <xdr:colOff>3181350</xdr:colOff>
          <xdr:row>25</xdr:row>
          <xdr:rowOff>28575</xdr:rowOff>
        </xdr:to>
        <xdr:sp macro="" textlink="">
          <xdr:nvSpPr>
            <xdr:cNvPr id="21527" name="BMP21" hidden="1">
              <a:extLst>
                <a:ext uri="{63B3BB69-23CF-44E3-9099-C40C66FF867C}">
                  <a14:compatExt spid="_x0000_s2152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25</xdr:row>
          <xdr:rowOff>9525</xdr:rowOff>
        </xdr:from>
        <xdr:to>
          <xdr:col>0</xdr:col>
          <xdr:colOff>3181350</xdr:colOff>
          <xdr:row>26</xdr:row>
          <xdr:rowOff>28575</xdr:rowOff>
        </xdr:to>
        <xdr:sp macro="" textlink="">
          <xdr:nvSpPr>
            <xdr:cNvPr id="21528" name="BMP22" hidden="1">
              <a:extLst>
                <a:ext uri="{63B3BB69-23CF-44E3-9099-C40C66FF867C}">
                  <a14:compatExt spid="_x0000_s215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26</xdr:row>
          <xdr:rowOff>9525</xdr:rowOff>
        </xdr:from>
        <xdr:to>
          <xdr:col>0</xdr:col>
          <xdr:colOff>3181350</xdr:colOff>
          <xdr:row>27</xdr:row>
          <xdr:rowOff>28575</xdr:rowOff>
        </xdr:to>
        <xdr:sp macro="" textlink="">
          <xdr:nvSpPr>
            <xdr:cNvPr id="21529" name="BMP23" hidden="1">
              <a:extLst>
                <a:ext uri="{63B3BB69-23CF-44E3-9099-C40C66FF867C}">
                  <a14:compatExt spid="_x0000_s2152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27</xdr:row>
          <xdr:rowOff>9525</xdr:rowOff>
        </xdr:from>
        <xdr:to>
          <xdr:col>0</xdr:col>
          <xdr:colOff>3181350</xdr:colOff>
          <xdr:row>28</xdr:row>
          <xdr:rowOff>28575</xdr:rowOff>
        </xdr:to>
        <xdr:sp macro="" textlink="">
          <xdr:nvSpPr>
            <xdr:cNvPr id="21530" name="BMP24" hidden="1">
              <a:extLst>
                <a:ext uri="{63B3BB69-23CF-44E3-9099-C40C66FF867C}">
                  <a14:compatExt spid="_x0000_s2153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28</xdr:row>
          <xdr:rowOff>9525</xdr:rowOff>
        </xdr:from>
        <xdr:to>
          <xdr:col>0</xdr:col>
          <xdr:colOff>3181350</xdr:colOff>
          <xdr:row>29</xdr:row>
          <xdr:rowOff>28575</xdr:rowOff>
        </xdr:to>
        <xdr:sp macro="" textlink="">
          <xdr:nvSpPr>
            <xdr:cNvPr id="21531" name="BMP25" hidden="1">
              <a:extLst>
                <a:ext uri="{63B3BB69-23CF-44E3-9099-C40C66FF867C}">
                  <a14:compatExt spid="_x0000_s2153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29</xdr:row>
          <xdr:rowOff>9525</xdr:rowOff>
        </xdr:from>
        <xdr:to>
          <xdr:col>0</xdr:col>
          <xdr:colOff>3181350</xdr:colOff>
          <xdr:row>30</xdr:row>
          <xdr:rowOff>28575</xdr:rowOff>
        </xdr:to>
        <xdr:sp macro="" textlink="">
          <xdr:nvSpPr>
            <xdr:cNvPr id="21532" name="BMP26" hidden="1">
              <a:extLst>
                <a:ext uri="{63B3BB69-23CF-44E3-9099-C40C66FF867C}">
                  <a14:compatExt spid="_x0000_s2153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30</xdr:row>
          <xdr:rowOff>9525</xdr:rowOff>
        </xdr:from>
        <xdr:to>
          <xdr:col>0</xdr:col>
          <xdr:colOff>3181350</xdr:colOff>
          <xdr:row>31</xdr:row>
          <xdr:rowOff>28575</xdr:rowOff>
        </xdr:to>
        <xdr:sp macro="" textlink="">
          <xdr:nvSpPr>
            <xdr:cNvPr id="21533" name="BMP27" hidden="1">
              <a:extLst>
                <a:ext uri="{63B3BB69-23CF-44E3-9099-C40C66FF867C}">
                  <a14:compatExt spid="_x0000_s2153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31</xdr:row>
          <xdr:rowOff>9525</xdr:rowOff>
        </xdr:from>
        <xdr:to>
          <xdr:col>0</xdr:col>
          <xdr:colOff>3181350</xdr:colOff>
          <xdr:row>32</xdr:row>
          <xdr:rowOff>28575</xdr:rowOff>
        </xdr:to>
        <xdr:sp macro="" textlink="">
          <xdr:nvSpPr>
            <xdr:cNvPr id="21534" name="BMP28" hidden="1">
              <a:extLst>
                <a:ext uri="{63B3BB69-23CF-44E3-9099-C40C66FF867C}">
                  <a14:compatExt spid="_x0000_s2153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32</xdr:row>
          <xdr:rowOff>9525</xdr:rowOff>
        </xdr:from>
        <xdr:to>
          <xdr:col>0</xdr:col>
          <xdr:colOff>3181350</xdr:colOff>
          <xdr:row>33</xdr:row>
          <xdr:rowOff>28575</xdr:rowOff>
        </xdr:to>
        <xdr:sp macro="" textlink="">
          <xdr:nvSpPr>
            <xdr:cNvPr id="21535" name="BMP29" hidden="1">
              <a:extLst>
                <a:ext uri="{63B3BB69-23CF-44E3-9099-C40C66FF867C}">
                  <a14:compatExt spid="_x0000_s2153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33</xdr:row>
          <xdr:rowOff>9525</xdr:rowOff>
        </xdr:from>
        <xdr:to>
          <xdr:col>0</xdr:col>
          <xdr:colOff>3181350</xdr:colOff>
          <xdr:row>34</xdr:row>
          <xdr:rowOff>28575</xdr:rowOff>
        </xdr:to>
        <xdr:sp macro="" textlink="">
          <xdr:nvSpPr>
            <xdr:cNvPr id="21536" name="BMP30" hidden="1">
              <a:extLst>
                <a:ext uri="{63B3BB69-23CF-44E3-9099-C40C66FF867C}">
                  <a14:compatExt spid="_x0000_s2153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34</xdr:row>
          <xdr:rowOff>9525</xdr:rowOff>
        </xdr:from>
        <xdr:to>
          <xdr:col>0</xdr:col>
          <xdr:colOff>3181350</xdr:colOff>
          <xdr:row>35</xdr:row>
          <xdr:rowOff>28575</xdr:rowOff>
        </xdr:to>
        <xdr:sp macro="" textlink="">
          <xdr:nvSpPr>
            <xdr:cNvPr id="21537" name="BMP31" hidden="1">
              <a:extLst>
                <a:ext uri="{63B3BB69-23CF-44E3-9099-C40C66FF867C}">
                  <a14:compatExt spid="_x0000_s2153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35</xdr:row>
          <xdr:rowOff>9525</xdr:rowOff>
        </xdr:from>
        <xdr:to>
          <xdr:col>0</xdr:col>
          <xdr:colOff>3181350</xdr:colOff>
          <xdr:row>36</xdr:row>
          <xdr:rowOff>28575</xdr:rowOff>
        </xdr:to>
        <xdr:sp macro="" textlink="">
          <xdr:nvSpPr>
            <xdr:cNvPr id="21538" name="BMP32" hidden="1">
              <a:extLst>
                <a:ext uri="{63B3BB69-23CF-44E3-9099-C40C66FF867C}">
                  <a14:compatExt spid="_x0000_s2153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36</xdr:row>
          <xdr:rowOff>9525</xdr:rowOff>
        </xdr:from>
        <xdr:to>
          <xdr:col>0</xdr:col>
          <xdr:colOff>3181350</xdr:colOff>
          <xdr:row>37</xdr:row>
          <xdr:rowOff>28575</xdr:rowOff>
        </xdr:to>
        <xdr:sp macro="" textlink="">
          <xdr:nvSpPr>
            <xdr:cNvPr id="21539" name="BMP33" hidden="1">
              <a:extLst>
                <a:ext uri="{63B3BB69-23CF-44E3-9099-C40C66FF867C}">
                  <a14:compatExt spid="_x0000_s2153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37</xdr:row>
          <xdr:rowOff>9525</xdr:rowOff>
        </xdr:from>
        <xdr:to>
          <xdr:col>0</xdr:col>
          <xdr:colOff>3181350</xdr:colOff>
          <xdr:row>38</xdr:row>
          <xdr:rowOff>28575</xdr:rowOff>
        </xdr:to>
        <xdr:sp macro="" textlink="">
          <xdr:nvSpPr>
            <xdr:cNvPr id="21540" name="BMP34" hidden="1">
              <a:extLst>
                <a:ext uri="{63B3BB69-23CF-44E3-9099-C40C66FF867C}">
                  <a14:compatExt spid="_x0000_s2154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38</xdr:row>
          <xdr:rowOff>9525</xdr:rowOff>
        </xdr:from>
        <xdr:to>
          <xdr:col>0</xdr:col>
          <xdr:colOff>3181350</xdr:colOff>
          <xdr:row>39</xdr:row>
          <xdr:rowOff>28575</xdr:rowOff>
        </xdr:to>
        <xdr:sp macro="" textlink="">
          <xdr:nvSpPr>
            <xdr:cNvPr id="21541" name="BMP35" hidden="1">
              <a:extLst>
                <a:ext uri="{63B3BB69-23CF-44E3-9099-C40C66FF867C}">
                  <a14:compatExt spid="_x0000_s2154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39</xdr:row>
          <xdr:rowOff>9525</xdr:rowOff>
        </xdr:from>
        <xdr:to>
          <xdr:col>0</xdr:col>
          <xdr:colOff>3181350</xdr:colOff>
          <xdr:row>40</xdr:row>
          <xdr:rowOff>28575</xdr:rowOff>
        </xdr:to>
        <xdr:sp macro="" textlink="">
          <xdr:nvSpPr>
            <xdr:cNvPr id="21542" name="BMP36" hidden="1">
              <a:extLst>
                <a:ext uri="{63B3BB69-23CF-44E3-9099-C40C66FF867C}">
                  <a14:compatExt spid="_x0000_s2154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40</xdr:row>
          <xdr:rowOff>9525</xdr:rowOff>
        </xdr:from>
        <xdr:to>
          <xdr:col>0</xdr:col>
          <xdr:colOff>3181350</xdr:colOff>
          <xdr:row>41</xdr:row>
          <xdr:rowOff>28575</xdr:rowOff>
        </xdr:to>
        <xdr:sp macro="" textlink="">
          <xdr:nvSpPr>
            <xdr:cNvPr id="21543" name="BMP37" hidden="1">
              <a:extLst>
                <a:ext uri="{63B3BB69-23CF-44E3-9099-C40C66FF867C}">
                  <a14:compatExt spid="_x0000_s2154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41</xdr:row>
          <xdr:rowOff>9525</xdr:rowOff>
        </xdr:from>
        <xdr:to>
          <xdr:col>0</xdr:col>
          <xdr:colOff>3181350</xdr:colOff>
          <xdr:row>42</xdr:row>
          <xdr:rowOff>28575</xdr:rowOff>
        </xdr:to>
        <xdr:sp macro="" textlink="">
          <xdr:nvSpPr>
            <xdr:cNvPr id="21544" name="BMP38" hidden="1">
              <a:extLst>
                <a:ext uri="{63B3BB69-23CF-44E3-9099-C40C66FF867C}">
                  <a14:compatExt spid="_x0000_s2154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42</xdr:row>
          <xdr:rowOff>9525</xdr:rowOff>
        </xdr:from>
        <xdr:to>
          <xdr:col>0</xdr:col>
          <xdr:colOff>3181350</xdr:colOff>
          <xdr:row>43</xdr:row>
          <xdr:rowOff>28575</xdr:rowOff>
        </xdr:to>
        <xdr:sp macro="" textlink="">
          <xdr:nvSpPr>
            <xdr:cNvPr id="21545" name="BMP39" hidden="1">
              <a:extLst>
                <a:ext uri="{63B3BB69-23CF-44E3-9099-C40C66FF867C}">
                  <a14:compatExt spid="_x0000_s2154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43</xdr:row>
          <xdr:rowOff>9525</xdr:rowOff>
        </xdr:from>
        <xdr:to>
          <xdr:col>0</xdr:col>
          <xdr:colOff>3181350</xdr:colOff>
          <xdr:row>44</xdr:row>
          <xdr:rowOff>28575</xdr:rowOff>
        </xdr:to>
        <xdr:sp macro="" textlink="">
          <xdr:nvSpPr>
            <xdr:cNvPr id="21546" name="BMP40" hidden="1">
              <a:extLst>
                <a:ext uri="{63B3BB69-23CF-44E3-9099-C40C66FF867C}">
                  <a14:compatExt spid="_x0000_s2154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44</xdr:row>
          <xdr:rowOff>9525</xdr:rowOff>
        </xdr:from>
        <xdr:to>
          <xdr:col>0</xdr:col>
          <xdr:colOff>3181350</xdr:colOff>
          <xdr:row>45</xdr:row>
          <xdr:rowOff>28575</xdr:rowOff>
        </xdr:to>
        <xdr:sp macro="" textlink="">
          <xdr:nvSpPr>
            <xdr:cNvPr id="21547" name="BMP41" hidden="1">
              <a:extLst>
                <a:ext uri="{63B3BB69-23CF-44E3-9099-C40C66FF867C}">
                  <a14:compatExt spid="_x0000_s2154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45</xdr:row>
          <xdr:rowOff>9525</xdr:rowOff>
        </xdr:from>
        <xdr:to>
          <xdr:col>0</xdr:col>
          <xdr:colOff>3181350</xdr:colOff>
          <xdr:row>46</xdr:row>
          <xdr:rowOff>28575</xdr:rowOff>
        </xdr:to>
        <xdr:sp macro="" textlink="">
          <xdr:nvSpPr>
            <xdr:cNvPr id="21548" name="BMP42" hidden="1">
              <a:extLst>
                <a:ext uri="{63B3BB69-23CF-44E3-9099-C40C66FF867C}">
                  <a14:compatExt spid="_x0000_s2154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46</xdr:row>
          <xdr:rowOff>9525</xdr:rowOff>
        </xdr:from>
        <xdr:to>
          <xdr:col>0</xdr:col>
          <xdr:colOff>3181350</xdr:colOff>
          <xdr:row>47</xdr:row>
          <xdr:rowOff>28575</xdr:rowOff>
        </xdr:to>
        <xdr:sp macro="" textlink="">
          <xdr:nvSpPr>
            <xdr:cNvPr id="21549" name="BMP43" hidden="1">
              <a:extLst>
                <a:ext uri="{63B3BB69-23CF-44E3-9099-C40C66FF867C}">
                  <a14:compatExt spid="_x0000_s2154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47</xdr:row>
          <xdr:rowOff>9525</xdr:rowOff>
        </xdr:from>
        <xdr:to>
          <xdr:col>0</xdr:col>
          <xdr:colOff>3181350</xdr:colOff>
          <xdr:row>48</xdr:row>
          <xdr:rowOff>28575</xdr:rowOff>
        </xdr:to>
        <xdr:sp macro="" textlink="">
          <xdr:nvSpPr>
            <xdr:cNvPr id="21550" name="BMP44" hidden="1">
              <a:extLst>
                <a:ext uri="{63B3BB69-23CF-44E3-9099-C40C66FF867C}">
                  <a14:compatExt spid="_x0000_s2155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48</xdr:row>
          <xdr:rowOff>9525</xdr:rowOff>
        </xdr:from>
        <xdr:to>
          <xdr:col>0</xdr:col>
          <xdr:colOff>3181350</xdr:colOff>
          <xdr:row>49</xdr:row>
          <xdr:rowOff>28575</xdr:rowOff>
        </xdr:to>
        <xdr:sp macro="" textlink="">
          <xdr:nvSpPr>
            <xdr:cNvPr id="21551" name="BMP45" hidden="1">
              <a:extLst>
                <a:ext uri="{63B3BB69-23CF-44E3-9099-C40C66FF867C}">
                  <a14:compatExt spid="_x0000_s2155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49</xdr:row>
          <xdr:rowOff>9525</xdr:rowOff>
        </xdr:from>
        <xdr:to>
          <xdr:col>0</xdr:col>
          <xdr:colOff>3181350</xdr:colOff>
          <xdr:row>50</xdr:row>
          <xdr:rowOff>28575</xdr:rowOff>
        </xdr:to>
        <xdr:sp macro="" textlink="">
          <xdr:nvSpPr>
            <xdr:cNvPr id="21552" name="BMP46" hidden="1">
              <a:extLst>
                <a:ext uri="{63B3BB69-23CF-44E3-9099-C40C66FF867C}">
                  <a14:compatExt spid="_x0000_s2155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50</xdr:row>
          <xdr:rowOff>9525</xdr:rowOff>
        </xdr:from>
        <xdr:to>
          <xdr:col>0</xdr:col>
          <xdr:colOff>3181350</xdr:colOff>
          <xdr:row>51</xdr:row>
          <xdr:rowOff>28575</xdr:rowOff>
        </xdr:to>
        <xdr:sp macro="" textlink="">
          <xdr:nvSpPr>
            <xdr:cNvPr id="21553" name="BMP47" hidden="1">
              <a:extLst>
                <a:ext uri="{63B3BB69-23CF-44E3-9099-C40C66FF867C}">
                  <a14:compatExt spid="_x0000_s2155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51</xdr:row>
          <xdr:rowOff>9525</xdr:rowOff>
        </xdr:from>
        <xdr:to>
          <xdr:col>0</xdr:col>
          <xdr:colOff>3181350</xdr:colOff>
          <xdr:row>52</xdr:row>
          <xdr:rowOff>28575</xdr:rowOff>
        </xdr:to>
        <xdr:sp macro="" textlink="">
          <xdr:nvSpPr>
            <xdr:cNvPr id="21554" name="BMP48" hidden="1">
              <a:extLst>
                <a:ext uri="{63B3BB69-23CF-44E3-9099-C40C66FF867C}">
                  <a14:compatExt spid="_x0000_s2155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52</xdr:row>
          <xdr:rowOff>9525</xdr:rowOff>
        </xdr:from>
        <xdr:to>
          <xdr:col>0</xdr:col>
          <xdr:colOff>3181350</xdr:colOff>
          <xdr:row>53</xdr:row>
          <xdr:rowOff>28575</xdr:rowOff>
        </xdr:to>
        <xdr:sp macro="" textlink="">
          <xdr:nvSpPr>
            <xdr:cNvPr id="21555" name="BMP49" hidden="1">
              <a:extLst>
                <a:ext uri="{63B3BB69-23CF-44E3-9099-C40C66FF867C}">
                  <a14:compatExt spid="_x0000_s2155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53</xdr:row>
          <xdr:rowOff>9525</xdr:rowOff>
        </xdr:from>
        <xdr:to>
          <xdr:col>0</xdr:col>
          <xdr:colOff>3181350</xdr:colOff>
          <xdr:row>54</xdr:row>
          <xdr:rowOff>28575</xdr:rowOff>
        </xdr:to>
        <xdr:sp macro="" textlink="">
          <xdr:nvSpPr>
            <xdr:cNvPr id="21556" name="BMP50" hidden="1">
              <a:extLst>
                <a:ext uri="{63B3BB69-23CF-44E3-9099-C40C66FF867C}">
                  <a14:compatExt spid="_x0000_s2155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0</xdr:colOff>
          <xdr:row>4</xdr:row>
          <xdr:rowOff>19050</xdr:rowOff>
        </xdr:to>
        <xdr:sp macro="" textlink="">
          <xdr:nvSpPr>
            <xdr:cNvPr id="21557" name="ComboBox53" hidden="1">
              <a:extLst>
                <a:ext uri="{63B3BB69-23CF-44E3-9099-C40C66FF867C}">
                  <a14:compatExt spid="_x0000_s2155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3</xdr:col>
          <xdr:colOff>0</xdr:colOff>
          <xdr:row>4</xdr:row>
          <xdr:rowOff>19050</xdr:rowOff>
        </xdr:to>
        <xdr:sp macro="" textlink="">
          <xdr:nvSpPr>
            <xdr:cNvPr id="21558" name="ComboBox54" hidden="1">
              <a:extLst>
                <a:ext uri="{63B3BB69-23CF-44E3-9099-C40C66FF867C}">
                  <a14:compatExt spid="_x0000_s2155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xdr:row>
          <xdr:rowOff>0</xdr:rowOff>
        </xdr:from>
        <xdr:to>
          <xdr:col>4</xdr:col>
          <xdr:colOff>0</xdr:colOff>
          <xdr:row>4</xdr:row>
          <xdr:rowOff>19050</xdr:rowOff>
        </xdr:to>
        <xdr:sp macro="" textlink="">
          <xdr:nvSpPr>
            <xdr:cNvPr id="21559" name="ComboBox55" hidden="1">
              <a:extLst>
                <a:ext uri="{63B3BB69-23CF-44E3-9099-C40C66FF867C}">
                  <a14:compatExt spid="_x0000_s2155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xdr:row>
          <xdr:rowOff>0</xdr:rowOff>
        </xdr:from>
        <xdr:to>
          <xdr:col>5</xdr:col>
          <xdr:colOff>0</xdr:colOff>
          <xdr:row>4</xdr:row>
          <xdr:rowOff>19050</xdr:rowOff>
        </xdr:to>
        <xdr:sp macro="" textlink="">
          <xdr:nvSpPr>
            <xdr:cNvPr id="21560" name="ComboBox56" hidden="1">
              <a:extLst>
                <a:ext uri="{63B3BB69-23CF-44E3-9099-C40C66FF867C}">
                  <a14:compatExt spid="_x0000_s2156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xdr:row>
          <xdr:rowOff>0</xdr:rowOff>
        </xdr:from>
        <xdr:to>
          <xdr:col>6</xdr:col>
          <xdr:colOff>0</xdr:colOff>
          <xdr:row>4</xdr:row>
          <xdr:rowOff>19050</xdr:rowOff>
        </xdr:to>
        <xdr:sp macro="" textlink="">
          <xdr:nvSpPr>
            <xdr:cNvPr id="21561" name="ComboBox57" hidden="1">
              <a:extLst>
                <a:ext uri="{63B3BB69-23CF-44E3-9099-C40C66FF867C}">
                  <a14:compatExt spid="_x0000_s2156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xdr:row>
          <xdr:rowOff>0</xdr:rowOff>
        </xdr:from>
        <xdr:to>
          <xdr:col>7</xdr:col>
          <xdr:colOff>0</xdr:colOff>
          <xdr:row>4</xdr:row>
          <xdr:rowOff>19050</xdr:rowOff>
        </xdr:to>
        <xdr:sp macro="" textlink="">
          <xdr:nvSpPr>
            <xdr:cNvPr id="21562" name="ComboBox58" hidden="1">
              <a:extLst>
                <a:ext uri="{63B3BB69-23CF-44E3-9099-C40C66FF867C}">
                  <a14:compatExt spid="_x0000_s2156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xdr:row>
          <xdr:rowOff>0</xdr:rowOff>
        </xdr:from>
        <xdr:to>
          <xdr:col>8</xdr:col>
          <xdr:colOff>0</xdr:colOff>
          <xdr:row>4</xdr:row>
          <xdr:rowOff>19050</xdr:rowOff>
        </xdr:to>
        <xdr:sp macro="" textlink="">
          <xdr:nvSpPr>
            <xdr:cNvPr id="21563" name="ComboBox59" hidden="1">
              <a:extLst>
                <a:ext uri="{63B3BB69-23CF-44E3-9099-C40C66FF867C}">
                  <a14:compatExt spid="_x0000_s2156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3</xdr:row>
          <xdr:rowOff>0</xdr:rowOff>
        </xdr:from>
        <xdr:to>
          <xdr:col>9</xdr:col>
          <xdr:colOff>0</xdr:colOff>
          <xdr:row>4</xdr:row>
          <xdr:rowOff>19050</xdr:rowOff>
        </xdr:to>
        <xdr:sp macro="" textlink="">
          <xdr:nvSpPr>
            <xdr:cNvPr id="21564" name="ComboBox60" hidden="1">
              <a:extLst>
                <a:ext uri="{63B3BB69-23CF-44E3-9099-C40C66FF867C}">
                  <a14:compatExt spid="_x0000_s2156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19050</xdr:rowOff>
        </xdr:to>
        <xdr:sp macro="" textlink="">
          <xdr:nvSpPr>
            <xdr:cNvPr id="21565" name="ComboBox61" hidden="1">
              <a:extLst>
                <a:ext uri="{63B3BB69-23CF-44E3-9099-C40C66FF867C}">
                  <a14:compatExt spid="_x0000_s2156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xdr:row>
          <xdr:rowOff>0</xdr:rowOff>
        </xdr:from>
        <xdr:to>
          <xdr:col>11</xdr:col>
          <xdr:colOff>0</xdr:colOff>
          <xdr:row>4</xdr:row>
          <xdr:rowOff>19050</xdr:rowOff>
        </xdr:to>
        <xdr:sp macro="" textlink="">
          <xdr:nvSpPr>
            <xdr:cNvPr id="21566" name="ComboBox62" hidden="1">
              <a:extLst>
                <a:ext uri="{63B3BB69-23CF-44E3-9099-C40C66FF867C}">
                  <a14:compatExt spid="_x0000_s2156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3</xdr:row>
          <xdr:rowOff>0</xdr:rowOff>
        </xdr:from>
        <xdr:to>
          <xdr:col>12</xdr:col>
          <xdr:colOff>0</xdr:colOff>
          <xdr:row>4</xdr:row>
          <xdr:rowOff>19050</xdr:rowOff>
        </xdr:to>
        <xdr:sp macro="" textlink="">
          <xdr:nvSpPr>
            <xdr:cNvPr id="21567" name="ComboBox63" hidden="1">
              <a:extLst>
                <a:ext uri="{63B3BB69-23CF-44E3-9099-C40C66FF867C}">
                  <a14:compatExt spid="_x0000_s2156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3</xdr:row>
          <xdr:rowOff>0</xdr:rowOff>
        </xdr:from>
        <xdr:to>
          <xdr:col>13</xdr:col>
          <xdr:colOff>0</xdr:colOff>
          <xdr:row>4</xdr:row>
          <xdr:rowOff>19050</xdr:rowOff>
        </xdr:to>
        <xdr:sp macro="" textlink="">
          <xdr:nvSpPr>
            <xdr:cNvPr id="21568" name="ComboBox64" hidden="1">
              <a:extLst>
                <a:ext uri="{63B3BB69-23CF-44E3-9099-C40C66FF867C}">
                  <a14:compatExt spid="_x0000_s2156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xdr:row>
          <xdr:rowOff>0</xdr:rowOff>
        </xdr:from>
        <xdr:to>
          <xdr:col>14</xdr:col>
          <xdr:colOff>0</xdr:colOff>
          <xdr:row>4</xdr:row>
          <xdr:rowOff>19050</xdr:rowOff>
        </xdr:to>
        <xdr:sp macro="" textlink="">
          <xdr:nvSpPr>
            <xdr:cNvPr id="21569" name="ComboBox65" hidden="1">
              <a:extLst>
                <a:ext uri="{63B3BB69-23CF-44E3-9099-C40C66FF867C}">
                  <a14:compatExt spid="_x0000_s2156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19050</xdr:rowOff>
        </xdr:to>
        <xdr:sp macro="" textlink="">
          <xdr:nvSpPr>
            <xdr:cNvPr id="21570" name="ComboBox66" hidden="1">
              <a:extLst>
                <a:ext uri="{63B3BB69-23CF-44E3-9099-C40C66FF867C}">
                  <a14:compatExt spid="_x0000_s2157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xdr:row>
          <xdr:rowOff>0</xdr:rowOff>
        </xdr:from>
        <xdr:to>
          <xdr:col>16</xdr:col>
          <xdr:colOff>0</xdr:colOff>
          <xdr:row>4</xdr:row>
          <xdr:rowOff>19050</xdr:rowOff>
        </xdr:to>
        <xdr:sp macro="" textlink="">
          <xdr:nvSpPr>
            <xdr:cNvPr id="21571" name="ComboBox67" hidden="1">
              <a:extLst>
                <a:ext uri="{63B3BB69-23CF-44E3-9099-C40C66FF867C}">
                  <a14:compatExt spid="_x0000_s2157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xdr:row>
          <xdr:rowOff>0</xdr:rowOff>
        </xdr:from>
        <xdr:to>
          <xdr:col>17</xdr:col>
          <xdr:colOff>0</xdr:colOff>
          <xdr:row>4</xdr:row>
          <xdr:rowOff>19050</xdr:rowOff>
        </xdr:to>
        <xdr:sp macro="" textlink="">
          <xdr:nvSpPr>
            <xdr:cNvPr id="21572" name="ComboBox68" hidden="1">
              <a:extLst>
                <a:ext uri="{63B3BB69-23CF-44E3-9099-C40C66FF867C}">
                  <a14:compatExt spid="_x0000_s2157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xdr:row>
          <xdr:rowOff>0</xdr:rowOff>
        </xdr:from>
        <xdr:to>
          <xdr:col>18</xdr:col>
          <xdr:colOff>0</xdr:colOff>
          <xdr:row>4</xdr:row>
          <xdr:rowOff>19050</xdr:rowOff>
        </xdr:to>
        <xdr:sp macro="" textlink="">
          <xdr:nvSpPr>
            <xdr:cNvPr id="21573" name="ComboBox69" hidden="1">
              <a:extLst>
                <a:ext uri="{63B3BB69-23CF-44E3-9099-C40C66FF867C}">
                  <a14:compatExt spid="_x0000_s2157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xdr:row>
          <xdr:rowOff>0</xdr:rowOff>
        </xdr:from>
        <xdr:to>
          <xdr:col>19</xdr:col>
          <xdr:colOff>0</xdr:colOff>
          <xdr:row>4</xdr:row>
          <xdr:rowOff>19050</xdr:rowOff>
        </xdr:to>
        <xdr:sp macro="" textlink="">
          <xdr:nvSpPr>
            <xdr:cNvPr id="21574" name="ComboBox70" hidden="1">
              <a:extLst>
                <a:ext uri="{63B3BB69-23CF-44E3-9099-C40C66FF867C}">
                  <a14:compatExt spid="_x0000_s2157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19050</xdr:rowOff>
        </xdr:to>
        <xdr:sp macro="" textlink="">
          <xdr:nvSpPr>
            <xdr:cNvPr id="21575" name="ComboBox71" hidden="1">
              <a:extLst>
                <a:ext uri="{63B3BB69-23CF-44E3-9099-C40C66FF867C}">
                  <a14:compatExt spid="_x0000_s2157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xdr:row>
          <xdr:rowOff>0</xdr:rowOff>
        </xdr:from>
        <xdr:to>
          <xdr:col>21</xdr:col>
          <xdr:colOff>0</xdr:colOff>
          <xdr:row>4</xdr:row>
          <xdr:rowOff>19050</xdr:rowOff>
        </xdr:to>
        <xdr:sp macro="" textlink="">
          <xdr:nvSpPr>
            <xdr:cNvPr id="21576" name="ComboBox72" hidden="1">
              <a:extLst>
                <a:ext uri="{63B3BB69-23CF-44E3-9099-C40C66FF867C}">
                  <a14:compatExt spid="_x0000_s2157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3</xdr:row>
          <xdr:rowOff>0</xdr:rowOff>
        </xdr:from>
        <xdr:to>
          <xdr:col>22</xdr:col>
          <xdr:colOff>0</xdr:colOff>
          <xdr:row>4</xdr:row>
          <xdr:rowOff>19050</xdr:rowOff>
        </xdr:to>
        <xdr:sp macro="" textlink="">
          <xdr:nvSpPr>
            <xdr:cNvPr id="21577" name="ComboBox73" hidden="1">
              <a:extLst>
                <a:ext uri="{63B3BB69-23CF-44E3-9099-C40C66FF867C}">
                  <a14:compatExt spid="_x0000_s2157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3</xdr:row>
          <xdr:rowOff>0</xdr:rowOff>
        </xdr:from>
        <xdr:to>
          <xdr:col>23</xdr:col>
          <xdr:colOff>0</xdr:colOff>
          <xdr:row>4</xdr:row>
          <xdr:rowOff>19050</xdr:rowOff>
        </xdr:to>
        <xdr:sp macro="" textlink="">
          <xdr:nvSpPr>
            <xdr:cNvPr id="21578" name="ComboBox74" hidden="1">
              <a:extLst>
                <a:ext uri="{63B3BB69-23CF-44E3-9099-C40C66FF867C}">
                  <a14:compatExt spid="_x0000_s2157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3</xdr:row>
          <xdr:rowOff>0</xdr:rowOff>
        </xdr:from>
        <xdr:to>
          <xdr:col>24</xdr:col>
          <xdr:colOff>0</xdr:colOff>
          <xdr:row>4</xdr:row>
          <xdr:rowOff>19050</xdr:rowOff>
        </xdr:to>
        <xdr:sp macro="" textlink="">
          <xdr:nvSpPr>
            <xdr:cNvPr id="21579" name="ComboBox75" hidden="1">
              <a:extLst>
                <a:ext uri="{63B3BB69-23CF-44E3-9099-C40C66FF867C}">
                  <a14:compatExt spid="_x0000_s2157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19050</xdr:rowOff>
        </xdr:to>
        <xdr:sp macro="" textlink="">
          <xdr:nvSpPr>
            <xdr:cNvPr id="21580" name="ComboBox76" hidden="1">
              <a:extLst>
                <a:ext uri="{63B3BB69-23CF-44E3-9099-C40C66FF867C}">
                  <a14:compatExt spid="_x0000_s2158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3</xdr:row>
          <xdr:rowOff>0</xdr:rowOff>
        </xdr:from>
        <xdr:to>
          <xdr:col>26</xdr:col>
          <xdr:colOff>0</xdr:colOff>
          <xdr:row>4</xdr:row>
          <xdr:rowOff>19050</xdr:rowOff>
        </xdr:to>
        <xdr:sp macro="" textlink="">
          <xdr:nvSpPr>
            <xdr:cNvPr id="21581" name="ComboBox77" hidden="1">
              <a:extLst>
                <a:ext uri="{63B3BB69-23CF-44E3-9099-C40C66FF867C}">
                  <a14:compatExt spid="_x0000_s2158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3</xdr:row>
          <xdr:rowOff>0</xdr:rowOff>
        </xdr:from>
        <xdr:to>
          <xdr:col>27</xdr:col>
          <xdr:colOff>0</xdr:colOff>
          <xdr:row>4</xdr:row>
          <xdr:rowOff>19050</xdr:rowOff>
        </xdr:to>
        <xdr:sp macro="" textlink="">
          <xdr:nvSpPr>
            <xdr:cNvPr id="21582" name="ComboBox78" hidden="1">
              <a:extLst>
                <a:ext uri="{63B3BB69-23CF-44E3-9099-C40C66FF867C}">
                  <a14:compatExt spid="_x0000_s2158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3</xdr:row>
          <xdr:rowOff>0</xdr:rowOff>
        </xdr:from>
        <xdr:to>
          <xdr:col>28</xdr:col>
          <xdr:colOff>0</xdr:colOff>
          <xdr:row>4</xdr:row>
          <xdr:rowOff>19050</xdr:rowOff>
        </xdr:to>
        <xdr:sp macro="" textlink="">
          <xdr:nvSpPr>
            <xdr:cNvPr id="21583" name="ComboBox79" hidden="1">
              <a:extLst>
                <a:ext uri="{63B3BB69-23CF-44E3-9099-C40C66FF867C}">
                  <a14:compatExt spid="_x0000_s2158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xdr:row>
          <xdr:rowOff>0</xdr:rowOff>
        </xdr:from>
        <xdr:to>
          <xdr:col>29</xdr:col>
          <xdr:colOff>0</xdr:colOff>
          <xdr:row>4</xdr:row>
          <xdr:rowOff>19050</xdr:rowOff>
        </xdr:to>
        <xdr:sp macro="" textlink="">
          <xdr:nvSpPr>
            <xdr:cNvPr id="21584" name="ComboBox80" hidden="1">
              <a:extLst>
                <a:ext uri="{63B3BB69-23CF-44E3-9099-C40C66FF867C}">
                  <a14:compatExt spid="_x0000_s2158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54</xdr:row>
          <xdr:rowOff>9525</xdr:rowOff>
        </xdr:from>
        <xdr:to>
          <xdr:col>0</xdr:col>
          <xdr:colOff>3181350</xdr:colOff>
          <xdr:row>55</xdr:row>
          <xdr:rowOff>28575</xdr:rowOff>
        </xdr:to>
        <xdr:sp macro="" textlink="">
          <xdr:nvSpPr>
            <xdr:cNvPr id="21586" name="BMP51" hidden="1">
              <a:extLst>
                <a:ext uri="{63B3BB69-23CF-44E3-9099-C40C66FF867C}">
                  <a14:compatExt spid="_x0000_s2158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55</xdr:row>
          <xdr:rowOff>9525</xdr:rowOff>
        </xdr:from>
        <xdr:to>
          <xdr:col>0</xdr:col>
          <xdr:colOff>3181350</xdr:colOff>
          <xdr:row>56</xdr:row>
          <xdr:rowOff>28575</xdr:rowOff>
        </xdr:to>
        <xdr:sp macro="" textlink="">
          <xdr:nvSpPr>
            <xdr:cNvPr id="21587" name="BMP52" hidden="1">
              <a:extLst>
                <a:ext uri="{63B3BB69-23CF-44E3-9099-C40C66FF867C}">
                  <a14:compatExt spid="_x0000_s2158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56</xdr:row>
          <xdr:rowOff>9525</xdr:rowOff>
        </xdr:from>
        <xdr:to>
          <xdr:col>0</xdr:col>
          <xdr:colOff>3181350</xdr:colOff>
          <xdr:row>57</xdr:row>
          <xdr:rowOff>28575</xdr:rowOff>
        </xdr:to>
        <xdr:sp macro="" textlink="">
          <xdr:nvSpPr>
            <xdr:cNvPr id="21588" name="BMP53" hidden="1">
              <a:extLst>
                <a:ext uri="{63B3BB69-23CF-44E3-9099-C40C66FF867C}">
                  <a14:compatExt spid="_x0000_s2158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57</xdr:row>
          <xdr:rowOff>9525</xdr:rowOff>
        </xdr:from>
        <xdr:to>
          <xdr:col>0</xdr:col>
          <xdr:colOff>3181350</xdr:colOff>
          <xdr:row>58</xdr:row>
          <xdr:rowOff>28575</xdr:rowOff>
        </xdr:to>
        <xdr:sp macro="" textlink="">
          <xdr:nvSpPr>
            <xdr:cNvPr id="21589" name="BMP54" hidden="1">
              <a:extLst>
                <a:ext uri="{63B3BB69-23CF-44E3-9099-C40C66FF867C}">
                  <a14:compatExt spid="_x0000_s2158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58</xdr:row>
          <xdr:rowOff>9525</xdr:rowOff>
        </xdr:from>
        <xdr:to>
          <xdr:col>0</xdr:col>
          <xdr:colOff>3181350</xdr:colOff>
          <xdr:row>59</xdr:row>
          <xdr:rowOff>28575</xdr:rowOff>
        </xdr:to>
        <xdr:sp macro="" textlink="">
          <xdr:nvSpPr>
            <xdr:cNvPr id="21590" name="BMP55" hidden="1">
              <a:extLst>
                <a:ext uri="{63B3BB69-23CF-44E3-9099-C40C66FF867C}">
                  <a14:compatExt spid="_x0000_s2159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59</xdr:row>
          <xdr:rowOff>9525</xdr:rowOff>
        </xdr:from>
        <xdr:to>
          <xdr:col>0</xdr:col>
          <xdr:colOff>3181350</xdr:colOff>
          <xdr:row>60</xdr:row>
          <xdr:rowOff>28575</xdr:rowOff>
        </xdr:to>
        <xdr:sp macro="" textlink="">
          <xdr:nvSpPr>
            <xdr:cNvPr id="21591" name="BMP56" hidden="1">
              <a:extLst>
                <a:ext uri="{63B3BB69-23CF-44E3-9099-C40C66FF867C}">
                  <a14:compatExt spid="_x0000_s2159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60</xdr:row>
          <xdr:rowOff>9525</xdr:rowOff>
        </xdr:from>
        <xdr:to>
          <xdr:col>0</xdr:col>
          <xdr:colOff>3181350</xdr:colOff>
          <xdr:row>61</xdr:row>
          <xdr:rowOff>28575</xdr:rowOff>
        </xdr:to>
        <xdr:sp macro="" textlink="">
          <xdr:nvSpPr>
            <xdr:cNvPr id="21592" name="BMP57" hidden="1">
              <a:extLst>
                <a:ext uri="{63B3BB69-23CF-44E3-9099-C40C66FF867C}">
                  <a14:compatExt spid="_x0000_s2159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61</xdr:row>
          <xdr:rowOff>9525</xdr:rowOff>
        </xdr:from>
        <xdr:to>
          <xdr:col>0</xdr:col>
          <xdr:colOff>3181350</xdr:colOff>
          <xdr:row>62</xdr:row>
          <xdr:rowOff>28575</xdr:rowOff>
        </xdr:to>
        <xdr:sp macro="" textlink="">
          <xdr:nvSpPr>
            <xdr:cNvPr id="21593" name="BMP58" hidden="1">
              <a:extLst>
                <a:ext uri="{63B3BB69-23CF-44E3-9099-C40C66FF867C}">
                  <a14:compatExt spid="_x0000_s2159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62</xdr:row>
          <xdr:rowOff>9525</xdr:rowOff>
        </xdr:from>
        <xdr:to>
          <xdr:col>0</xdr:col>
          <xdr:colOff>3181350</xdr:colOff>
          <xdr:row>63</xdr:row>
          <xdr:rowOff>28575</xdr:rowOff>
        </xdr:to>
        <xdr:sp macro="" textlink="">
          <xdr:nvSpPr>
            <xdr:cNvPr id="21594" name="BMP59" hidden="1">
              <a:extLst>
                <a:ext uri="{63B3BB69-23CF-44E3-9099-C40C66FF867C}">
                  <a14:compatExt spid="_x0000_s2159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63</xdr:row>
          <xdr:rowOff>9525</xdr:rowOff>
        </xdr:from>
        <xdr:to>
          <xdr:col>0</xdr:col>
          <xdr:colOff>3181350</xdr:colOff>
          <xdr:row>64</xdr:row>
          <xdr:rowOff>28575</xdr:rowOff>
        </xdr:to>
        <xdr:sp macro="" textlink="">
          <xdr:nvSpPr>
            <xdr:cNvPr id="21595" name="BMP60" hidden="1">
              <a:extLst>
                <a:ext uri="{63B3BB69-23CF-44E3-9099-C40C66FF867C}">
                  <a14:compatExt spid="_x0000_s2159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64</xdr:row>
          <xdr:rowOff>9525</xdr:rowOff>
        </xdr:from>
        <xdr:to>
          <xdr:col>0</xdr:col>
          <xdr:colOff>3181350</xdr:colOff>
          <xdr:row>65</xdr:row>
          <xdr:rowOff>28575</xdr:rowOff>
        </xdr:to>
        <xdr:sp macro="" textlink="">
          <xdr:nvSpPr>
            <xdr:cNvPr id="21596" name="BMP61" hidden="1">
              <a:extLst>
                <a:ext uri="{63B3BB69-23CF-44E3-9099-C40C66FF867C}">
                  <a14:compatExt spid="_x0000_s2159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65</xdr:row>
          <xdr:rowOff>9525</xdr:rowOff>
        </xdr:from>
        <xdr:to>
          <xdr:col>0</xdr:col>
          <xdr:colOff>3181350</xdr:colOff>
          <xdr:row>66</xdr:row>
          <xdr:rowOff>28575</xdr:rowOff>
        </xdr:to>
        <xdr:sp macro="" textlink="">
          <xdr:nvSpPr>
            <xdr:cNvPr id="21597" name="BMP62" hidden="1">
              <a:extLst>
                <a:ext uri="{63B3BB69-23CF-44E3-9099-C40C66FF867C}">
                  <a14:compatExt spid="_x0000_s2159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66</xdr:row>
          <xdr:rowOff>9525</xdr:rowOff>
        </xdr:from>
        <xdr:to>
          <xdr:col>0</xdr:col>
          <xdr:colOff>3181350</xdr:colOff>
          <xdr:row>67</xdr:row>
          <xdr:rowOff>28575</xdr:rowOff>
        </xdr:to>
        <xdr:sp macro="" textlink="">
          <xdr:nvSpPr>
            <xdr:cNvPr id="21598" name="BMP63" hidden="1">
              <a:extLst>
                <a:ext uri="{63B3BB69-23CF-44E3-9099-C40C66FF867C}">
                  <a14:compatExt spid="_x0000_s2159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67</xdr:row>
          <xdr:rowOff>9525</xdr:rowOff>
        </xdr:from>
        <xdr:to>
          <xdr:col>0</xdr:col>
          <xdr:colOff>3181350</xdr:colOff>
          <xdr:row>68</xdr:row>
          <xdr:rowOff>28575</xdr:rowOff>
        </xdr:to>
        <xdr:sp macro="" textlink="">
          <xdr:nvSpPr>
            <xdr:cNvPr id="21599" name="BMP64" hidden="1">
              <a:extLst>
                <a:ext uri="{63B3BB69-23CF-44E3-9099-C40C66FF867C}">
                  <a14:compatExt spid="_x0000_s2159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68</xdr:row>
          <xdr:rowOff>9525</xdr:rowOff>
        </xdr:from>
        <xdr:to>
          <xdr:col>0</xdr:col>
          <xdr:colOff>3181350</xdr:colOff>
          <xdr:row>69</xdr:row>
          <xdr:rowOff>28575</xdr:rowOff>
        </xdr:to>
        <xdr:sp macro="" textlink="">
          <xdr:nvSpPr>
            <xdr:cNvPr id="21600" name="BMP65" hidden="1">
              <a:extLst>
                <a:ext uri="{63B3BB69-23CF-44E3-9099-C40C66FF867C}">
                  <a14:compatExt spid="_x0000_s216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69</xdr:row>
          <xdr:rowOff>9525</xdr:rowOff>
        </xdr:from>
        <xdr:to>
          <xdr:col>0</xdr:col>
          <xdr:colOff>3181350</xdr:colOff>
          <xdr:row>70</xdr:row>
          <xdr:rowOff>28575</xdr:rowOff>
        </xdr:to>
        <xdr:sp macro="" textlink="">
          <xdr:nvSpPr>
            <xdr:cNvPr id="21601" name="BMP66" hidden="1">
              <a:extLst>
                <a:ext uri="{63B3BB69-23CF-44E3-9099-C40C66FF867C}">
                  <a14:compatExt spid="_x0000_s2160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70</xdr:row>
          <xdr:rowOff>9525</xdr:rowOff>
        </xdr:from>
        <xdr:to>
          <xdr:col>0</xdr:col>
          <xdr:colOff>3181350</xdr:colOff>
          <xdr:row>71</xdr:row>
          <xdr:rowOff>28575</xdr:rowOff>
        </xdr:to>
        <xdr:sp macro="" textlink="">
          <xdr:nvSpPr>
            <xdr:cNvPr id="21602" name="BMP67" hidden="1">
              <a:extLst>
                <a:ext uri="{63B3BB69-23CF-44E3-9099-C40C66FF867C}">
                  <a14:compatExt spid="_x0000_s2160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71</xdr:row>
          <xdr:rowOff>9525</xdr:rowOff>
        </xdr:from>
        <xdr:to>
          <xdr:col>0</xdr:col>
          <xdr:colOff>3181350</xdr:colOff>
          <xdr:row>72</xdr:row>
          <xdr:rowOff>28575</xdr:rowOff>
        </xdr:to>
        <xdr:sp macro="" textlink="">
          <xdr:nvSpPr>
            <xdr:cNvPr id="21603" name="BMP68" hidden="1">
              <a:extLst>
                <a:ext uri="{63B3BB69-23CF-44E3-9099-C40C66FF867C}">
                  <a14:compatExt spid="_x0000_s2160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72</xdr:row>
          <xdr:rowOff>9525</xdr:rowOff>
        </xdr:from>
        <xdr:to>
          <xdr:col>0</xdr:col>
          <xdr:colOff>3181350</xdr:colOff>
          <xdr:row>73</xdr:row>
          <xdr:rowOff>28575</xdr:rowOff>
        </xdr:to>
        <xdr:sp macro="" textlink="">
          <xdr:nvSpPr>
            <xdr:cNvPr id="21604" name="BMP69" hidden="1">
              <a:extLst>
                <a:ext uri="{63B3BB69-23CF-44E3-9099-C40C66FF867C}">
                  <a14:compatExt spid="_x0000_s2160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73</xdr:row>
          <xdr:rowOff>9525</xdr:rowOff>
        </xdr:from>
        <xdr:to>
          <xdr:col>0</xdr:col>
          <xdr:colOff>3181350</xdr:colOff>
          <xdr:row>74</xdr:row>
          <xdr:rowOff>28575</xdr:rowOff>
        </xdr:to>
        <xdr:sp macro="" textlink="">
          <xdr:nvSpPr>
            <xdr:cNvPr id="21605" name="BMP70" hidden="1">
              <a:extLst>
                <a:ext uri="{63B3BB69-23CF-44E3-9099-C40C66FF867C}">
                  <a14:compatExt spid="_x0000_s2160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0</xdr:row>
          <xdr:rowOff>9525</xdr:rowOff>
        </xdr:from>
        <xdr:to>
          <xdr:col>3</xdr:col>
          <xdr:colOff>1371600</xdr:colOff>
          <xdr:row>1</xdr:row>
          <xdr:rowOff>9525</xdr:rowOff>
        </xdr:to>
        <xdr:sp macro="" textlink="">
          <xdr:nvSpPr>
            <xdr:cNvPr id="21606" name="CommandButton1" hidden="1">
              <a:extLst>
                <a:ext uri="{63B3BB69-23CF-44E3-9099-C40C66FF867C}">
                  <a14:compatExt spid="_x0000_s2160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xdr:row>
          <xdr:rowOff>0</xdr:rowOff>
        </xdr:from>
        <xdr:to>
          <xdr:col>3</xdr:col>
          <xdr:colOff>1371600</xdr:colOff>
          <xdr:row>1</xdr:row>
          <xdr:rowOff>266700</xdr:rowOff>
        </xdr:to>
        <xdr:sp macro="" textlink="">
          <xdr:nvSpPr>
            <xdr:cNvPr id="21608" name="CommandButton2" hidden="1">
              <a:extLst>
                <a:ext uri="{63B3BB69-23CF-44E3-9099-C40C66FF867C}">
                  <a14:compatExt spid="_x0000_s2160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0</xdr:row>
          <xdr:rowOff>0</xdr:rowOff>
        </xdr:from>
        <xdr:to>
          <xdr:col>5</xdr:col>
          <xdr:colOff>285750</xdr:colOff>
          <xdr:row>1</xdr:row>
          <xdr:rowOff>9525</xdr:rowOff>
        </xdr:to>
        <xdr:sp macro="" textlink="">
          <xdr:nvSpPr>
            <xdr:cNvPr id="21609" name="CommandButton3" hidden="1">
              <a:extLst>
                <a:ext uri="{63B3BB69-23CF-44E3-9099-C40C66FF867C}">
                  <a14:compatExt spid="_x0000_s2160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image" Target="../media/image61.emf"/><Relationship Id="rId21" Type="http://schemas.openxmlformats.org/officeDocument/2006/relationships/image" Target="../media/image13.emf"/><Relationship Id="rId42" Type="http://schemas.openxmlformats.org/officeDocument/2006/relationships/control" Target="../activeX/activeX20.xml"/><Relationship Id="rId63" Type="http://schemas.openxmlformats.org/officeDocument/2006/relationships/image" Target="../media/image34.emf"/><Relationship Id="rId84" Type="http://schemas.openxmlformats.org/officeDocument/2006/relationships/control" Target="../activeX/activeX41.xml"/><Relationship Id="rId138" Type="http://schemas.openxmlformats.org/officeDocument/2006/relationships/control" Target="../activeX/activeX68.xml"/><Relationship Id="rId159" Type="http://schemas.openxmlformats.org/officeDocument/2006/relationships/image" Target="../media/image82.emf"/><Relationship Id="rId170" Type="http://schemas.openxmlformats.org/officeDocument/2006/relationships/control" Target="../activeX/activeX84.xml"/><Relationship Id="rId191" Type="http://schemas.openxmlformats.org/officeDocument/2006/relationships/image" Target="../media/image98.emf"/><Relationship Id="rId205" Type="http://schemas.openxmlformats.org/officeDocument/2006/relationships/image" Target="../media/image105.emf"/><Relationship Id="rId16" Type="http://schemas.openxmlformats.org/officeDocument/2006/relationships/control" Target="../activeX/activeX7.xml"/><Relationship Id="rId107" Type="http://schemas.openxmlformats.org/officeDocument/2006/relationships/image" Target="../media/image56.emf"/><Relationship Id="rId11" Type="http://schemas.openxmlformats.org/officeDocument/2006/relationships/image" Target="../media/image8.emf"/><Relationship Id="rId32" Type="http://schemas.openxmlformats.org/officeDocument/2006/relationships/control" Target="../activeX/activeX15.xml"/><Relationship Id="rId37" Type="http://schemas.openxmlformats.org/officeDocument/2006/relationships/image" Target="../media/image21.emf"/><Relationship Id="rId53" Type="http://schemas.openxmlformats.org/officeDocument/2006/relationships/image" Target="../media/image29.emf"/><Relationship Id="rId58" Type="http://schemas.openxmlformats.org/officeDocument/2006/relationships/control" Target="../activeX/activeX28.xml"/><Relationship Id="rId74" Type="http://schemas.openxmlformats.org/officeDocument/2006/relationships/control" Target="../activeX/activeX36.xml"/><Relationship Id="rId79" Type="http://schemas.openxmlformats.org/officeDocument/2006/relationships/image" Target="../media/image42.emf"/><Relationship Id="rId102" Type="http://schemas.openxmlformats.org/officeDocument/2006/relationships/control" Target="../activeX/activeX50.xml"/><Relationship Id="rId123" Type="http://schemas.openxmlformats.org/officeDocument/2006/relationships/image" Target="../media/image64.emf"/><Relationship Id="rId128" Type="http://schemas.openxmlformats.org/officeDocument/2006/relationships/control" Target="../activeX/activeX63.xml"/><Relationship Id="rId144" Type="http://schemas.openxmlformats.org/officeDocument/2006/relationships/control" Target="../activeX/activeX71.xml"/><Relationship Id="rId149" Type="http://schemas.openxmlformats.org/officeDocument/2006/relationships/image" Target="../media/image77.emf"/><Relationship Id="rId5" Type="http://schemas.openxmlformats.org/officeDocument/2006/relationships/image" Target="../media/image5.emf"/><Relationship Id="rId90" Type="http://schemas.openxmlformats.org/officeDocument/2006/relationships/control" Target="../activeX/activeX44.xml"/><Relationship Id="rId95" Type="http://schemas.openxmlformats.org/officeDocument/2006/relationships/image" Target="../media/image50.emf"/><Relationship Id="rId160" Type="http://schemas.openxmlformats.org/officeDocument/2006/relationships/control" Target="../activeX/activeX79.xml"/><Relationship Id="rId165" Type="http://schemas.openxmlformats.org/officeDocument/2006/relationships/image" Target="../media/image85.emf"/><Relationship Id="rId181" Type="http://schemas.openxmlformats.org/officeDocument/2006/relationships/image" Target="../media/image93.emf"/><Relationship Id="rId186" Type="http://schemas.openxmlformats.org/officeDocument/2006/relationships/control" Target="../activeX/activeX92.xml"/><Relationship Id="rId22" Type="http://schemas.openxmlformats.org/officeDocument/2006/relationships/control" Target="../activeX/activeX10.xml"/><Relationship Id="rId27" Type="http://schemas.openxmlformats.org/officeDocument/2006/relationships/image" Target="../media/image16.emf"/><Relationship Id="rId43" Type="http://schemas.openxmlformats.org/officeDocument/2006/relationships/image" Target="../media/image24.emf"/><Relationship Id="rId48" Type="http://schemas.openxmlformats.org/officeDocument/2006/relationships/control" Target="../activeX/activeX23.xml"/><Relationship Id="rId64" Type="http://schemas.openxmlformats.org/officeDocument/2006/relationships/control" Target="../activeX/activeX31.xml"/><Relationship Id="rId69" Type="http://schemas.openxmlformats.org/officeDocument/2006/relationships/image" Target="../media/image37.emf"/><Relationship Id="rId113" Type="http://schemas.openxmlformats.org/officeDocument/2006/relationships/image" Target="../media/image59.emf"/><Relationship Id="rId118" Type="http://schemas.openxmlformats.org/officeDocument/2006/relationships/control" Target="../activeX/activeX58.xml"/><Relationship Id="rId134" Type="http://schemas.openxmlformats.org/officeDocument/2006/relationships/control" Target="../activeX/activeX66.xml"/><Relationship Id="rId139" Type="http://schemas.openxmlformats.org/officeDocument/2006/relationships/image" Target="../media/image72.emf"/><Relationship Id="rId80" Type="http://schemas.openxmlformats.org/officeDocument/2006/relationships/control" Target="../activeX/activeX39.xml"/><Relationship Id="rId85" Type="http://schemas.openxmlformats.org/officeDocument/2006/relationships/image" Target="../media/image45.emf"/><Relationship Id="rId150" Type="http://schemas.openxmlformats.org/officeDocument/2006/relationships/control" Target="../activeX/activeX74.xml"/><Relationship Id="rId155" Type="http://schemas.openxmlformats.org/officeDocument/2006/relationships/image" Target="../media/image80.emf"/><Relationship Id="rId171" Type="http://schemas.openxmlformats.org/officeDocument/2006/relationships/image" Target="../media/image88.emf"/><Relationship Id="rId176" Type="http://schemas.openxmlformats.org/officeDocument/2006/relationships/control" Target="../activeX/activeX87.xml"/><Relationship Id="rId192" Type="http://schemas.openxmlformats.org/officeDocument/2006/relationships/control" Target="../activeX/activeX95.xml"/><Relationship Id="rId197" Type="http://schemas.openxmlformats.org/officeDocument/2006/relationships/image" Target="../media/image101.emf"/><Relationship Id="rId206" Type="http://schemas.openxmlformats.org/officeDocument/2006/relationships/control" Target="../activeX/activeX102.xml"/><Relationship Id="rId201" Type="http://schemas.openxmlformats.org/officeDocument/2006/relationships/image" Target="../media/image103.emf"/><Relationship Id="rId12" Type="http://schemas.openxmlformats.org/officeDocument/2006/relationships/control" Target="../activeX/activeX5.xml"/><Relationship Id="rId17" Type="http://schemas.openxmlformats.org/officeDocument/2006/relationships/image" Target="../media/image11.emf"/><Relationship Id="rId33" Type="http://schemas.openxmlformats.org/officeDocument/2006/relationships/image" Target="../media/image19.emf"/><Relationship Id="rId38" Type="http://schemas.openxmlformats.org/officeDocument/2006/relationships/control" Target="../activeX/activeX18.xml"/><Relationship Id="rId59" Type="http://schemas.openxmlformats.org/officeDocument/2006/relationships/image" Target="../media/image32.emf"/><Relationship Id="rId103" Type="http://schemas.openxmlformats.org/officeDocument/2006/relationships/image" Target="../media/image54.emf"/><Relationship Id="rId108" Type="http://schemas.openxmlformats.org/officeDocument/2006/relationships/control" Target="../activeX/activeX53.xml"/><Relationship Id="rId124" Type="http://schemas.openxmlformats.org/officeDocument/2006/relationships/control" Target="../activeX/activeX61.xml"/><Relationship Id="rId129" Type="http://schemas.openxmlformats.org/officeDocument/2006/relationships/image" Target="../media/image67.emf"/><Relationship Id="rId54" Type="http://schemas.openxmlformats.org/officeDocument/2006/relationships/control" Target="../activeX/activeX26.xml"/><Relationship Id="rId70" Type="http://schemas.openxmlformats.org/officeDocument/2006/relationships/control" Target="../activeX/activeX34.xml"/><Relationship Id="rId75" Type="http://schemas.openxmlformats.org/officeDocument/2006/relationships/image" Target="../media/image40.emf"/><Relationship Id="rId91" Type="http://schemas.openxmlformats.org/officeDocument/2006/relationships/image" Target="../media/image48.emf"/><Relationship Id="rId96" Type="http://schemas.openxmlformats.org/officeDocument/2006/relationships/control" Target="../activeX/activeX47.xml"/><Relationship Id="rId140" Type="http://schemas.openxmlformats.org/officeDocument/2006/relationships/control" Target="../activeX/activeX69.xml"/><Relationship Id="rId145" Type="http://schemas.openxmlformats.org/officeDocument/2006/relationships/image" Target="../media/image75.emf"/><Relationship Id="rId161" Type="http://schemas.openxmlformats.org/officeDocument/2006/relationships/image" Target="../media/image83.emf"/><Relationship Id="rId166" Type="http://schemas.openxmlformats.org/officeDocument/2006/relationships/control" Target="../activeX/activeX82.xml"/><Relationship Id="rId182" Type="http://schemas.openxmlformats.org/officeDocument/2006/relationships/control" Target="../activeX/activeX90.xml"/><Relationship Id="rId187" Type="http://schemas.openxmlformats.org/officeDocument/2006/relationships/image" Target="../media/image96.emf"/><Relationship Id="rId1" Type="http://schemas.openxmlformats.org/officeDocument/2006/relationships/printerSettings" Target="../printerSettings/printerSettings3.bin"/><Relationship Id="rId6" Type="http://schemas.openxmlformats.org/officeDocument/2006/relationships/control" Target="../activeX/activeX2.xml"/><Relationship Id="rId23" Type="http://schemas.openxmlformats.org/officeDocument/2006/relationships/image" Target="../media/image14.emf"/><Relationship Id="rId28" Type="http://schemas.openxmlformats.org/officeDocument/2006/relationships/control" Target="../activeX/activeX13.xml"/><Relationship Id="rId49" Type="http://schemas.openxmlformats.org/officeDocument/2006/relationships/image" Target="../media/image27.emf"/><Relationship Id="rId114" Type="http://schemas.openxmlformats.org/officeDocument/2006/relationships/control" Target="../activeX/activeX56.xml"/><Relationship Id="rId119" Type="http://schemas.openxmlformats.org/officeDocument/2006/relationships/image" Target="../media/image62.emf"/><Relationship Id="rId44" Type="http://schemas.openxmlformats.org/officeDocument/2006/relationships/control" Target="../activeX/activeX21.xml"/><Relationship Id="rId60" Type="http://schemas.openxmlformats.org/officeDocument/2006/relationships/control" Target="../activeX/activeX29.xml"/><Relationship Id="rId65" Type="http://schemas.openxmlformats.org/officeDocument/2006/relationships/image" Target="../media/image35.emf"/><Relationship Id="rId81" Type="http://schemas.openxmlformats.org/officeDocument/2006/relationships/image" Target="../media/image43.emf"/><Relationship Id="rId86" Type="http://schemas.openxmlformats.org/officeDocument/2006/relationships/control" Target="../activeX/activeX42.xml"/><Relationship Id="rId130" Type="http://schemas.openxmlformats.org/officeDocument/2006/relationships/control" Target="../activeX/activeX64.xml"/><Relationship Id="rId135" Type="http://schemas.openxmlformats.org/officeDocument/2006/relationships/image" Target="../media/image70.emf"/><Relationship Id="rId151" Type="http://schemas.openxmlformats.org/officeDocument/2006/relationships/image" Target="../media/image78.emf"/><Relationship Id="rId156" Type="http://schemas.openxmlformats.org/officeDocument/2006/relationships/control" Target="../activeX/activeX77.xml"/><Relationship Id="rId177" Type="http://schemas.openxmlformats.org/officeDocument/2006/relationships/image" Target="../media/image91.emf"/><Relationship Id="rId198" Type="http://schemas.openxmlformats.org/officeDocument/2006/relationships/control" Target="../activeX/activeX98.xml"/><Relationship Id="rId172" Type="http://schemas.openxmlformats.org/officeDocument/2006/relationships/control" Target="../activeX/activeX85.xml"/><Relationship Id="rId193" Type="http://schemas.openxmlformats.org/officeDocument/2006/relationships/image" Target="../media/image99.emf"/><Relationship Id="rId202" Type="http://schemas.openxmlformats.org/officeDocument/2006/relationships/control" Target="../activeX/activeX100.xml"/><Relationship Id="rId207" Type="http://schemas.openxmlformats.org/officeDocument/2006/relationships/image" Target="../media/image106.emf"/><Relationship Id="rId13" Type="http://schemas.openxmlformats.org/officeDocument/2006/relationships/image" Target="../media/image9.emf"/><Relationship Id="rId18" Type="http://schemas.openxmlformats.org/officeDocument/2006/relationships/control" Target="../activeX/activeX8.xml"/><Relationship Id="rId39" Type="http://schemas.openxmlformats.org/officeDocument/2006/relationships/image" Target="../media/image22.emf"/><Relationship Id="rId109" Type="http://schemas.openxmlformats.org/officeDocument/2006/relationships/image" Target="../media/image57.emf"/><Relationship Id="rId34" Type="http://schemas.openxmlformats.org/officeDocument/2006/relationships/control" Target="../activeX/activeX16.xml"/><Relationship Id="rId50" Type="http://schemas.openxmlformats.org/officeDocument/2006/relationships/control" Target="../activeX/activeX24.xml"/><Relationship Id="rId55" Type="http://schemas.openxmlformats.org/officeDocument/2006/relationships/image" Target="../media/image30.emf"/><Relationship Id="rId76" Type="http://schemas.openxmlformats.org/officeDocument/2006/relationships/control" Target="../activeX/activeX37.xml"/><Relationship Id="rId97" Type="http://schemas.openxmlformats.org/officeDocument/2006/relationships/image" Target="../media/image51.emf"/><Relationship Id="rId104" Type="http://schemas.openxmlformats.org/officeDocument/2006/relationships/control" Target="../activeX/activeX51.xml"/><Relationship Id="rId120" Type="http://schemas.openxmlformats.org/officeDocument/2006/relationships/control" Target="../activeX/activeX59.xml"/><Relationship Id="rId125" Type="http://schemas.openxmlformats.org/officeDocument/2006/relationships/image" Target="../media/image65.emf"/><Relationship Id="rId141" Type="http://schemas.openxmlformats.org/officeDocument/2006/relationships/image" Target="../media/image73.emf"/><Relationship Id="rId146" Type="http://schemas.openxmlformats.org/officeDocument/2006/relationships/control" Target="../activeX/activeX72.xml"/><Relationship Id="rId167" Type="http://schemas.openxmlformats.org/officeDocument/2006/relationships/image" Target="../media/image86.emf"/><Relationship Id="rId188" Type="http://schemas.openxmlformats.org/officeDocument/2006/relationships/control" Target="../activeX/activeX93.xml"/><Relationship Id="rId7" Type="http://schemas.openxmlformats.org/officeDocument/2006/relationships/image" Target="../media/image6.emf"/><Relationship Id="rId71" Type="http://schemas.openxmlformats.org/officeDocument/2006/relationships/image" Target="../media/image38.emf"/><Relationship Id="rId92" Type="http://schemas.openxmlformats.org/officeDocument/2006/relationships/control" Target="../activeX/activeX45.xml"/><Relationship Id="rId162" Type="http://schemas.openxmlformats.org/officeDocument/2006/relationships/control" Target="../activeX/activeX80.xml"/><Relationship Id="rId183" Type="http://schemas.openxmlformats.org/officeDocument/2006/relationships/image" Target="../media/image94.emf"/><Relationship Id="rId2" Type="http://schemas.openxmlformats.org/officeDocument/2006/relationships/drawing" Target="../drawings/drawing2.xml"/><Relationship Id="rId29" Type="http://schemas.openxmlformats.org/officeDocument/2006/relationships/image" Target="../media/image17.emf"/><Relationship Id="rId24" Type="http://schemas.openxmlformats.org/officeDocument/2006/relationships/control" Target="../activeX/activeX11.xml"/><Relationship Id="rId40" Type="http://schemas.openxmlformats.org/officeDocument/2006/relationships/control" Target="../activeX/activeX19.xml"/><Relationship Id="rId45" Type="http://schemas.openxmlformats.org/officeDocument/2006/relationships/image" Target="../media/image25.emf"/><Relationship Id="rId66" Type="http://schemas.openxmlformats.org/officeDocument/2006/relationships/control" Target="../activeX/activeX32.xml"/><Relationship Id="rId87" Type="http://schemas.openxmlformats.org/officeDocument/2006/relationships/image" Target="../media/image46.emf"/><Relationship Id="rId110" Type="http://schemas.openxmlformats.org/officeDocument/2006/relationships/control" Target="../activeX/activeX54.xml"/><Relationship Id="rId115" Type="http://schemas.openxmlformats.org/officeDocument/2006/relationships/image" Target="../media/image60.emf"/><Relationship Id="rId131" Type="http://schemas.openxmlformats.org/officeDocument/2006/relationships/image" Target="../media/image68.emf"/><Relationship Id="rId136" Type="http://schemas.openxmlformats.org/officeDocument/2006/relationships/control" Target="../activeX/activeX67.xml"/><Relationship Id="rId157" Type="http://schemas.openxmlformats.org/officeDocument/2006/relationships/image" Target="../media/image81.emf"/><Relationship Id="rId178" Type="http://schemas.openxmlformats.org/officeDocument/2006/relationships/control" Target="../activeX/activeX88.xml"/><Relationship Id="rId61" Type="http://schemas.openxmlformats.org/officeDocument/2006/relationships/image" Target="../media/image33.emf"/><Relationship Id="rId82" Type="http://schemas.openxmlformats.org/officeDocument/2006/relationships/control" Target="../activeX/activeX40.xml"/><Relationship Id="rId152" Type="http://schemas.openxmlformats.org/officeDocument/2006/relationships/control" Target="../activeX/activeX75.xml"/><Relationship Id="rId173" Type="http://schemas.openxmlformats.org/officeDocument/2006/relationships/image" Target="../media/image89.emf"/><Relationship Id="rId194" Type="http://schemas.openxmlformats.org/officeDocument/2006/relationships/control" Target="../activeX/activeX96.xml"/><Relationship Id="rId199" Type="http://schemas.openxmlformats.org/officeDocument/2006/relationships/image" Target="../media/image102.emf"/><Relationship Id="rId203" Type="http://schemas.openxmlformats.org/officeDocument/2006/relationships/image" Target="../media/image104.emf"/><Relationship Id="rId208" Type="http://schemas.openxmlformats.org/officeDocument/2006/relationships/control" Target="../activeX/activeX103.xml"/><Relationship Id="rId19" Type="http://schemas.openxmlformats.org/officeDocument/2006/relationships/image" Target="../media/image12.emf"/><Relationship Id="rId14" Type="http://schemas.openxmlformats.org/officeDocument/2006/relationships/control" Target="../activeX/activeX6.xml"/><Relationship Id="rId30" Type="http://schemas.openxmlformats.org/officeDocument/2006/relationships/control" Target="../activeX/activeX14.xml"/><Relationship Id="rId35" Type="http://schemas.openxmlformats.org/officeDocument/2006/relationships/image" Target="../media/image20.emf"/><Relationship Id="rId56" Type="http://schemas.openxmlformats.org/officeDocument/2006/relationships/control" Target="../activeX/activeX27.xml"/><Relationship Id="rId77" Type="http://schemas.openxmlformats.org/officeDocument/2006/relationships/image" Target="../media/image41.emf"/><Relationship Id="rId100" Type="http://schemas.openxmlformats.org/officeDocument/2006/relationships/control" Target="../activeX/activeX49.xml"/><Relationship Id="rId105" Type="http://schemas.openxmlformats.org/officeDocument/2006/relationships/image" Target="../media/image55.emf"/><Relationship Id="rId126" Type="http://schemas.openxmlformats.org/officeDocument/2006/relationships/control" Target="../activeX/activeX62.xml"/><Relationship Id="rId147" Type="http://schemas.openxmlformats.org/officeDocument/2006/relationships/image" Target="../media/image76.emf"/><Relationship Id="rId168" Type="http://schemas.openxmlformats.org/officeDocument/2006/relationships/control" Target="../activeX/activeX83.xml"/><Relationship Id="rId8" Type="http://schemas.openxmlformats.org/officeDocument/2006/relationships/control" Target="../activeX/activeX3.xml"/><Relationship Id="rId51" Type="http://schemas.openxmlformats.org/officeDocument/2006/relationships/image" Target="../media/image28.emf"/><Relationship Id="rId72" Type="http://schemas.openxmlformats.org/officeDocument/2006/relationships/control" Target="../activeX/activeX35.xml"/><Relationship Id="rId93" Type="http://schemas.openxmlformats.org/officeDocument/2006/relationships/image" Target="../media/image49.emf"/><Relationship Id="rId98" Type="http://schemas.openxmlformats.org/officeDocument/2006/relationships/control" Target="../activeX/activeX48.xml"/><Relationship Id="rId121" Type="http://schemas.openxmlformats.org/officeDocument/2006/relationships/image" Target="../media/image63.emf"/><Relationship Id="rId142" Type="http://schemas.openxmlformats.org/officeDocument/2006/relationships/control" Target="../activeX/activeX70.xml"/><Relationship Id="rId163" Type="http://schemas.openxmlformats.org/officeDocument/2006/relationships/image" Target="../media/image84.emf"/><Relationship Id="rId184" Type="http://schemas.openxmlformats.org/officeDocument/2006/relationships/control" Target="../activeX/activeX91.xml"/><Relationship Id="rId189" Type="http://schemas.openxmlformats.org/officeDocument/2006/relationships/image" Target="../media/image97.emf"/><Relationship Id="rId3" Type="http://schemas.openxmlformats.org/officeDocument/2006/relationships/vmlDrawing" Target="../drawings/vmlDrawing1.vml"/><Relationship Id="rId25" Type="http://schemas.openxmlformats.org/officeDocument/2006/relationships/image" Target="../media/image15.emf"/><Relationship Id="rId46" Type="http://schemas.openxmlformats.org/officeDocument/2006/relationships/control" Target="../activeX/activeX22.xml"/><Relationship Id="rId67" Type="http://schemas.openxmlformats.org/officeDocument/2006/relationships/image" Target="../media/image36.emf"/><Relationship Id="rId116" Type="http://schemas.openxmlformats.org/officeDocument/2006/relationships/control" Target="../activeX/activeX57.xml"/><Relationship Id="rId137" Type="http://schemas.openxmlformats.org/officeDocument/2006/relationships/image" Target="../media/image71.emf"/><Relationship Id="rId158" Type="http://schemas.openxmlformats.org/officeDocument/2006/relationships/control" Target="../activeX/activeX78.xml"/><Relationship Id="rId20" Type="http://schemas.openxmlformats.org/officeDocument/2006/relationships/control" Target="../activeX/activeX9.xml"/><Relationship Id="rId41" Type="http://schemas.openxmlformats.org/officeDocument/2006/relationships/image" Target="../media/image23.emf"/><Relationship Id="rId62" Type="http://schemas.openxmlformats.org/officeDocument/2006/relationships/control" Target="../activeX/activeX30.xml"/><Relationship Id="rId83" Type="http://schemas.openxmlformats.org/officeDocument/2006/relationships/image" Target="../media/image44.emf"/><Relationship Id="rId88" Type="http://schemas.openxmlformats.org/officeDocument/2006/relationships/control" Target="../activeX/activeX43.xml"/><Relationship Id="rId111" Type="http://schemas.openxmlformats.org/officeDocument/2006/relationships/image" Target="../media/image58.emf"/><Relationship Id="rId132" Type="http://schemas.openxmlformats.org/officeDocument/2006/relationships/control" Target="../activeX/activeX65.xml"/><Relationship Id="rId153" Type="http://schemas.openxmlformats.org/officeDocument/2006/relationships/image" Target="../media/image79.emf"/><Relationship Id="rId174" Type="http://schemas.openxmlformats.org/officeDocument/2006/relationships/control" Target="../activeX/activeX86.xml"/><Relationship Id="rId179" Type="http://schemas.openxmlformats.org/officeDocument/2006/relationships/image" Target="../media/image92.emf"/><Relationship Id="rId195" Type="http://schemas.openxmlformats.org/officeDocument/2006/relationships/image" Target="../media/image100.emf"/><Relationship Id="rId209" Type="http://schemas.openxmlformats.org/officeDocument/2006/relationships/image" Target="../media/image107.emf"/><Relationship Id="rId190" Type="http://schemas.openxmlformats.org/officeDocument/2006/relationships/control" Target="../activeX/activeX94.xml"/><Relationship Id="rId204" Type="http://schemas.openxmlformats.org/officeDocument/2006/relationships/control" Target="../activeX/activeX101.xml"/><Relationship Id="rId15" Type="http://schemas.openxmlformats.org/officeDocument/2006/relationships/image" Target="../media/image10.emf"/><Relationship Id="rId36" Type="http://schemas.openxmlformats.org/officeDocument/2006/relationships/control" Target="../activeX/activeX17.xml"/><Relationship Id="rId57" Type="http://schemas.openxmlformats.org/officeDocument/2006/relationships/image" Target="../media/image31.emf"/><Relationship Id="rId106" Type="http://schemas.openxmlformats.org/officeDocument/2006/relationships/control" Target="../activeX/activeX52.xml"/><Relationship Id="rId127" Type="http://schemas.openxmlformats.org/officeDocument/2006/relationships/image" Target="../media/image66.emf"/><Relationship Id="rId10" Type="http://schemas.openxmlformats.org/officeDocument/2006/relationships/control" Target="../activeX/activeX4.xml"/><Relationship Id="rId31" Type="http://schemas.openxmlformats.org/officeDocument/2006/relationships/image" Target="../media/image18.emf"/><Relationship Id="rId52" Type="http://schemas.openxmlformats.org/officeDocument/2006/relationships/control" Target="../activeX/activeX25.xml"/><Relationship Id="rId73" Type="http://schemas.openxmlformats.org/officeDocument/2006/relationships/image" Target="../media/image39.emf"/><Relationship Id="rId78" Type="http://schemas.openxmlformats.org/officeDocument/2006/relationships/control" Target="../activeX/activeX38.xml"/><Relationship Id="rId94" Type="http://schemas.openxmlformats.org/officeDocument/2006/relationships/control" Target="../activeX/activeX46.xml"/><Relationship Id="rId99" Type="http://schemas.openxmlformats.org/officeDocument/2006/relationships/image" Target="../media/image52.emf"/><Relationship Id="rId101" Type="http://schemas.openxmlformats.org/officeDocument/2006/relationships/image" Target="../media/image53.emf"/><Relationship Id="rId122" Type="http://schemas.openxmlformats.org/officeDocument/2006/relationships/control" Target="../activeX/activeX60.xml"/><Relationship Id="rId143" Type="http://schemas.openxmlformats.org/officeDocument/2006/relationships/image" Target="../media/image74.emf"/><Relationship Id="rId148" Type="http://schemas.openxmlformats.org/officeDocument/2006/relationships/control" Target="../activeX/activeX73.xml"/><Relationship Id="rId164" Type="http://schemas.openxmlformats.org/officeDocument/2006/relationships/control" Target="../activeX/activeX81.xml"/><Relationship Id="rId169" Type="http://schemas.openxmlformats.org/officeDocument/2006/relationships/image" Target="../media/image87.emf"/><Relationship Id="rId185" Type="http://schemas.openxmlformats.org/officeDocument/2006/relationships/image" Target="../media/image95.emf"/><Relationship Id="rId4" Type="http://schemas.openxmlformats.org/officeDocument/2006/relationships/control" Target="../activeX/activeX1.xml"/><Relationship Id="rId9" Type="http://schemas.openxmlformats.org/officeDocument/2006/relationships/image" Target="../media/image7.emf"/><Relationship Id="rId180" Type="http://schemas.openxmlformats.org/officeDocument/2006/relationships/control" Target="../activeX/activeX89.xml"/><Relationship Id="rId26" Type="http://schemas.openxmlformats.org/officeDocument/2006/relationships/control" Target="../activeX/activeX12.xml"/><Relationship Id="rId47" Type="http://schemas.openxmlformats.org/officeDocument/2006/relationships/image" Target="../media/image26.emf"/><Relationship Id="rId68" Type="http://schemas.openxmlformats.org/officeDocument/2006/relationships/control" Target="../activeX/activeX33.xml"/><Relationship Id="rId89" Type="http://schemas.openxmlformats.org/officeDocument/2006/relationships/image" Target="../media/image47.emf"/><Relationship Id="rId112" Type="http://schemas.openxmlformats.org/officeDocument/2006/relationships/control" Target="../activeX/activeX55.xml"/><Relationship Id="rId133" Type="http://schemas.openxmlformats.org/officeDocument/2006/relationships/image" Target="../media/image69.emf"/><Relationship Id="rId154" Type="http://schemas.openxmlformats.org/officeDocument/2006/relationships/control" Target="../activeX/activeX76.xml"/><Relationship Id="rId175" Type="http://schemas.openxmlformats.org/officeDocument/2006/relationships/image" Target="../media/image90.emf"/><Relationship Id="rId196" Type="http://schemas.openxmlformats.org/officeDocument/2006/relationships/control" Target="../activeX/activeX97.xml"/><Relationship Id="rId200" Type="http://schemas.openxmlformats.org/officeDocument/2006/relationships/control" Target="../activeX/activeX9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00"/>
  </sheetPr>
  <dimension ref="A1:AE45"/>
  <sheetViews>
    <sheetView showGridLines="0" showRowColHeaders="0" tabSelected="1" zoomScaleNormal="100" workbookViewId="0"/>
  </sheetViews>
  <sheetFormatPr defaultRowHeight="12.75" x14ac:dyDescent="0.2"/>
  <cols>
    <col min="1" max="1" width="3.5703125" style="71" customWidth="1"/>
    <col min="2" max="2" width="17.7109375" style="54" customWidth="1"/>
    <col min="3" max="12" width="9.140625" style="54"/>
    <col min="13" max="13" width="2.7109375" style="71" customWidth="1"/>
    <col min="14" max="24" width="9.140625" style="95"/>
    <col min="25" max="31" width="9.140625" style="71"/>
    <col min="32" max="16384" width="9.140625" style="54"/>
  </cols>
  <sheetData>
    <row r="1" spans="2:24" s="71" customFormat="1" ht="13.5" thickBot="1" x14ac:dyDescent="0.25">
      <c r="N1" s="95"/>
      <c r="O1" s="95"/>
      <c r="P1" s="95"/>
      <c r="Q1" s="95"/>
      <c r="R1" s="95"/>
      <c r="S1" s="95"/>
      <c r="T1" s="95"/>
      <c r="U1" s="95"/>
      <c r="V1" s="95"/>
      <c r="W1" s="95"/>
      <c r="X1" s="95"/>
    </row>
    <row r="2" spans="2:24" ht="18.75" x14ac:dyDescent="0.3">
      <c r="B2" s="127" t="s">
        <v>438</v>
      </c>
      <c r="C2" s="128"/>
      <c r="D2" s="128"/>
      <c r="E2" s="128"/>
      <c r="F2" s="128"/>
      <c r="G2" s="128"/>
      <c r="H2" s="128"/>
      <c r="I2" s="128"/>
      <c r="J2" s="128"/>
      <c r="K2" s="128"/>
      <c r="L2" s="129"/>
      <c r="N2" s="119" t="s">
        <v>439</v>
      </c>
      <c r="O2" s="120"/>
      <c r="P2" s="120"/>
      <c r="Q2" s="120"/>
      <c r="R2" s="120"/>
      <c r="S2" s="120"/>
      <c r="T2" s="120"/>
      <c r="U2" s="120"/>
      <c r="V2" s="120"/>
      <c r="W2" s="121"/>
    </row>
    <row r="3" spans="2:24" ht="5.25" customHeight="1" x14ac:dyDescent="0.25">
      <c r="B3" s="55"/>
      <c r="C3" s="56"/>
      <c r="D3" s="56"/>
      <c r="E3" s="56"/>
      <c r="F3" s="56"/>
      <c r="G3" s="56"/>
      <c r="H3" s="56"/>
      <c r="I3" s="56"/>
      <c r="J3" s="56"/>
      <c r="K3" s="56"/>
      <c r="L3" s="57"/>
      <c r="N3" s="94"/>
      <c r="O3" s="73"/>
      <c r="W3" s="96"/>
    </row>
    <row r="4" spans="2:24" ht="21.75" customHeight="1" x14ac:dyDescent="0.2">
      <c r="B4" s="122" t="s">
        <v>459</v>
      </c>
      <c r="C4" s="123"/>
      <c r="D4" s="123"/>
      <c r="E4" s="123"/>
      <c r="F4" s="123"/>
      <c r="G4" s="123"/>
      <c r="H4" s="123"/>
      <c r="I4" s="123"/>
      <c r="J4" s="123"/>
      <c r="K4" s="123"/>
      <c r="L4" s="124"/>
      <c r="N4" s="113" t="s">
        <v>454</v>
      </c>
      <c r="O4" s="114"/>
      <c r="P4" s="114"/>
      <c r="Q4" s="114"/>
      <c r="R4" s="114"/>
      <c r="S4" s="114"/>
      <c r="T4" s="114"/>
      <c r="U4" s="114"/>
      <c r="V4" s="114"/>
      <c r="W4" s="115"/>
    </row>
    <row r="5" spans="2:24" ht="15" customHeight="1" x14ac:dyDescent="0.2">
      <c r="B5" s="122"/>
      <c r="C5" s="123"/>
      <c r="D5" s="123"/>
      <c r="E5" s="123"/>
      <c r="F5" s="123"/>
      <c r="G5" s="123"/>
      <c r="H5" s="123"/>
      <c r="I5" s="123"/>
      <c r="J5" s="123"/>
      <c r="K5" s="123"/>
      <c r="L5" s="124"/>
      <c r="N5" s="113"/>
      <c r="O5" s="114"/>
      <c r="P5" s="114"/>
      <c r="Q5" s="114"/>
      <c r="R5" s="114"/>
      <c r="S5" s="114"/>
      <c r="T5" s="114"/>
      <c r="U5" s="114"/>
      <c r="V5" s="114"/>
      <c r="W5" s="115"/>
    </row>
    <row r="6" spans="2:24" ht="12.75" customHeight="1" x14ac:dyDescent="0.2">
      <c r="B6" s="122"/>
      <c r="C6" s="123"/>
      <c r="D6" s="123"/>
      <c r="E6" s="123"/>
      <c r="F6" s="123"/>
      <c r="G6" s="123"/>
      <c r="H6" s="123"/>
      <c r="I6" s="123"/>
      <c r="J6" s="123"/>
      <c r="K6" s="123"/>
      <c r="L6" s="124"/>
      <c r="N6" s="76"/>
      <c r="O6" s="77"/>
      <c r="P6" s="77"/>
      <c r="Q6" s="77"/>
      <c r="R6" s="77"/>
      <c r="S6" s="77"/>
      <c r="T6" s="77"/>
      <c r="U6" s="77"/>
      <c r="V6" s="77"/>
      <c r="W6" s="78"/>
    </row>
    <row r="7" spans="2:24" ht="26.25" customHeight="1" x14ac:dyDescent="0.2">
      <c r="B7" s="122"/>
      <c r="C7" s="123"/>
      <c r="D7" s="123"/>
      <c r="E7" s="123"/>
      <c r="F7" s="123"/>
      <c r="G7" s="123"/>
      <c r="H7" s="123"/>
      <c r="I7" s="123"/>
      <c r="J7" s="123"/>
      <c r="K7" s="123"/>
      <c r="L7" s="124"/>
      <c r="N7" s="76"/>
      <c r="O7" s="77"/>
      <c r="P7" s="77"/>
      <c r="Q7" s="77"/>
      <c r="R7" s="77"/>
      <c r="S7" s="77"/>
      <c r="T7" s="77"/>
      <c r="U7" s="77"/>
      <c r="V7" s="77"/>
      <c r="W7" s="78"/>
    </row>
    <row r="8" spans="2:24" ht="5.25" customHeight="1" x14ac:dyDescent="0.2">
      <c r="B8" s="58"/>
      <c r="C8" s="59"/>
      <c r="D8" s="59"/>
      <c r="E8" s="59"/>
      <c r="F8" s="59"/>
      <c r="G8" s="59"/>
      <c r="H8" s="59"/>
      <c r="I8" s="59"/>
      <c r="J8" s="59"/>
      <c r="K8" s="59"/>
      <c r="L8" s="60"/>
      <c r="N8" s="79"/>
      <c r="O8" s="80"/>
      <c r="P8" s="80"/>
      <c r="Q8" s="80"/>
      <c r="R8" s="80"/>
      <c r="S8" s="80"/>
      <c r="T8" s="80"/>
      <c r="U8" s="80"/>
      <c r="W8" s="96"/>
    </row>
    <row r="9" spans="2:24" ht="18" x14ac:dyDescent="0.25">
      <c r="B9" s="110" t="s">
        <v>449</v>
      </c>
      <c r="C9" s="111"/>
      <c r="D9" s="111"/>
      <c r="E9" s="111"/>
      <c r="F9" s="111"/>
      <c r="G9" s="111"/>
      <c r="H9" s="111"/>
      <c r="I9" s="111"/>
      <c r="J9" s="111"/>
      <c r="K9" s="111"/>
      <c r="L9" s="112"/>
      <c r="N9" s="113" t="s">
        <v>460</v>
      </c>
      <c r="O9" s="114"/>
      <c r="P9" s="114"/>
      <c r="Q9" s="114"/>
      <c r="R9" s="114"/>
      <c r="S9" s="114"/>
      <c r="T9" s="114"/>
      <c r="U9" s="114"/>
      <c r="V9" s="114"/>
      <c r="W9" s="115"/>
    </row>
    <row r="10" spans="2:24" ht="4.5" customHeight="1" x14ac:dyDescent="0.25">
      <c r="B10" s="55"/>
      <c r="C10" s="56"/>
      <c r="D10" s="56"/>
      <c r="E10" s="56"/>
      <c r="F10" s="56"/>
      <c r="G10" s="56"/>
      <c r="H10" s="56"/>
      <c r="I10" s="56"/>
      <c r="J10" s="56"/>
      <c r="K10" s="56"/>
      <c r="L10" s="57"/>
      <c r="N10" s="113"/>
      <c r="O10" s="114"/>
      <c r="P10" s="114"/>
      <c r="Q10" s="114"/>
      <c r="R10" s="114"/>
      <c r="S10" s="114"/>
      <c r="T10" s="114"/>
      <c r="U10" s="114"/>
      <c r="V10" s="114"/>
      <c r="W10" s="115"/>
    </row>
    <row r="11" spans="2:24" ht="12.75" customHeight="1" x14ac:dyDescent="0.2">
      <c r="B11" s="66" t="s">
        <v>433</v>
      </c>
      <c r="C11" s="125" t="s">
        <v>437</v>
      </c>
      <c r="D11" s="125"/>
      <c r="E11" s="125"/>
      <c r="F11" s="125"/>
      <c r="G11" s="125"/>
      <c r="H11" s="125"/>
      <c r="I11" s="125"/>
      <c r="J11" s="125"/>
      <c r="K11" s="125"/>
      <c r="L11" s="126"/>
      <c r="N11" s="113"/>
      <c r="O11" s="114"/>
      <c r="P11" s="114"/>
      <c r="Q11" s="114"/>
      <c r="R11" s="114"/>
      <c r="S11" s="114"/>
      <c r="T11" s="114"/>
      <c r="U11" s="114"/>
      <c r="V11" s="114"/>
      <c r="W11" s="115"/>
    </row>
    <row r="12" spans="2:24" ht="4.5" customHeight="1" x14ac:dyDescent="0.25">
      <c r="B12" s="55"/>
      <c r="C12" s="56"/>
      <c r="D12" s="56"/>
      <c r="E12" s="56"/>
      <c r="F12" s="56"/>
      <c r="G12" s="56"/>
      <c r="H12" s="56"/>
      <c r="I12" s="56"/>
      <c r="J12" s="56"/>
      <c r="K12" s="56"/>
      <c r="L12" s="57"/>
      <c r="N12" s="113"/>
      <c r="O12" s="114"/>
      <c r="P12" s="114"/>
      <c r="Q12" s="114"/>
      <c r="R12" s="114"/>
      <c r="S12" s="114"/>
      <c r="T12" s="114"/>
      <c r="U12" s="114"/>
      <c r="V12" s="114"/>
      <c r="W12" s="115"/>
    </row>
    <row r="13" spans="2:24" ht="38.25" customHeight="1" x14ac:dyDescent="0.2">
      <c r="B13" s="61" t="s">
        <v>434</v>
      </c>
      <c r="C13" s="133" t="s">
        <v>451</v>
      </c>
      <c r="D13" s="133"/>
      <c r="E13" s="133"/>
      <c r="F13" s="133"/>
      <c r="G13" s="133"/>
      <c r="H13" s="133"/>
      <c r="I13" s="133"/>
      <c r="J13" s="133"/>
      <c r="K13" s="133"/>
      <c r="L13" s="134"/>
      <c r="N13" s="76"/>
      <c r="O13" s="77"/>
      <c r="P13" s="77"/>
      <c r="Q13" s="77"/>
      <c r="R13" s="77"/>
      <c r="S13" s="77"/>
      <c r="T13" s="77"/>
      <c r="U13" s="77"/>
      <c r="V13" s="77"/>
      <c r="W13" s="78"/>
    </row>
    <row r="14" spans="2:24" ht="4.5" customHeight="1" x14ac:dyDescent="0.25">
      <c r="B14" s="55"/>
      <c r="C14" s="56"/>
      <c r="D14" s="56"/>
      <c r="E14" s="56"/>
      <c r="F14" s="56"/>
      <c r="G14" s="56"/>
      <c r="H14" s="56"/>
      <c r="I14" s="56"/>
      <c r="J14" s="56"/>
      <c r="K14" s="56"/>
      <c r="L14" s="57"/>
      <c r="N14" s="81"/>
      <c r="O14" s="82"/>
      <c r="P14" s="82"/>
      <c r="Q14" s="82"/>
      <c r="R14" s="82"/>
      <c r="S14" s="82"/>
      <c r="T14" s="82"/>
      <c r="U14" s="82"/>
      <c r="W14" s="96"/>
    </row>
    <row r="15" spans="2:24" x14ac:dyDescent="0.2">
      <c r="B15" s="68" t="s">
        <v>435</v>
      </c>
      <c r="C15" s="125" t="s">
        <v>455</v>
      </c>
      <c r="D15" s="125"/>
      <c r="E15" s="125"/>
      <c r="F15" s="125"/>
      <c r="G15" s="125"/>
      <c r="H15" s="125"/>
      <c r="I15" s="125"/>
      <c r="J15" s="125"/>
      <c r="K15" s="125"/>
      <c r="L15" s="126"/>
      <c r="N15" s="81"/>
      <c r="O15" s="82"/>
      <c r="P15" s="82"/>
      <c r="Q15" s="82"/>
      <c r="R15" s="82"/>
      <c r="S15" s="82"/>
      <c r="T15" s="82"/>
      <c r="U15" s="82"/>
      <c r="W15" s="96"/>
    </row>
    <row r="16" spans="2:24" ht="4.5" customHeight="1" x14ac:dyDescent="0.25">
      <c r="B16" s="69"/>
      <c r="C16" s="56"/>
      <c r="D16" s="56"/>
      <c r="E16" s="56"/>
      <c r="F16" s="56"/>
      <c r="G16" s="56"/>
      <c r="H16" s="56"/>
      <c r="I16" s="56"/>
      <c r="J16" s="56"/>
      <c r="K16" s="56"/>
      <c r="L16" s="57"/>
      <c r="N16" s="81"/>
      <c r="O16" s="82"/>
      <c r="P16" s="82"/>
      <c r="Q16" s="82"/>
      <c r="R16" s="82"/>
      <c r="S16" s="82"/>
      <c r="T16" s="82"/>
      <c r="U16" s="82"/>
      <c r="W16" s="96"/>
    </row>
    <row r="17" spans="2:23" ht="12.75" customHeight="1" x14ac:dyDescent="0.2">
      <c r="B17" s="70" t="s">
        <v>436</v>
      </c>
      <c r="C17" s="108" t="s">
        <v>450</v>
      </c>
      <c r="D17" s="135"/>
      <c r="E17" s="135"/>
      <c r="F17" s="135"/>
      <c r="G17" s="135"/>
      <c r="H17" s="135"/>
      <c r="I17" s="135"/>
      <c r="J17" s="135"/>
      <c r="K17" s="135"/>
      <c r="L17" s="136"/>
      <c r="N17" s="113" t="s">
        <v>472</v>
      </c>
      <c r="O17" s="114"/>
      <c r="P17" s="114"/>
      <c r="Q17" s="114"/>
      <c r="R17" s="114"/>
      <c r="S17" s="114"/>
      <c r="T17" s="114"/>
      <c r="U17" s="114"/>
      <c r="V17" s="114"/>
      <c r="W17" s="115"/>
    </row>
    <row r="18" spans="2:23" ht="15" customHeight="1" x14ac:dyDescent="0.2">
      <c r="B18" s="62"/>
      <c r="C18" s="135"/>
      <c r="D18" s="135"/>
      <c r="E18" s="135"/>
      <c r="F18" s="135"/>
      <c r="G18" s="135"/>
      <c r="H18" s="135"/>
      <c r="I18" s="135"/>
      <c r="J18" s="135"/>
      <c r="K18" s="135"/>
      <c r="L18" s="136"/>
      <c r="N18" s="113"/>
      <c r="O18" s="114"/>
      <c r="P18" s="114"/>
      <c r="Q18" s="114"/>
      <c r="R18" s="114"/>
      <c r="S18" s="114"/>
      <c r="T18" s="114"/>
      <c r="U18" s="114"/>
      <c r="V18" s="114"/>
      <c r="W18" s="115"/>
    </row>
    <row r="19" spans="2:23" ht="18.75" customHeight="1" x14ac:dyDescent="0.2">
      <c r="B19" s="62"/>
      <c r="C19" s="135"/>
      <c r="D19" s="135"/>
      <c r="E19" s="135"/>
      <c r="F19" s="135"/>
      <c r="G19" s="135"/>
      <c r="H19" s="135"/>
      <c r="I19" s="135"/>
      <c r="J19" s="135"/>
      <c r="K19" s="135"/>
      <c r="L19" s="136"/>
      <c r="N19" s="113"/>
      <c r="O19" s="114"/>
      <c r="P19" s="114"/>
      <c r="Q19" s="114"/>
      <c r="R19" s="114"/>
      <c r="S19" s="114"/>
      <c r="T19" s="114"/>
      <c r="U19" s="114"/>
      <c r="V19" s="114"/>
      <c r="W19" s="115"/>
    </row>
    <row r="20" spans="2:23" ht="6" customHeight="1" x14ac:dyDescent="0.2">
      <c r="B20" s="58"/>
      <c r="C20" s="59"/>
      <c r="D20" s="59"/>
      <c r="E20" s="59"/>
      <c r="F20" s="59"/>
      <c r="G20" s="59"/>
      <c r="H20" s="59"/>
      <c r="I20" s="59"/>
      <c r="J20" s="59"/>
      <c r="K20" s="59"/>
      <c r="L20" s="60"/>
      <c r="N20" s="113"/>
      <c r="O20" s="114"/>
      <c r="P20" s="114"/>
      <c r="Q20" s="114"/>
      <c r="R20" s="114"/>
      <c r="S20" s="114"/>
      <c r="T20" s="114"/>
      <c r="U20" s="114"/>
      <c r="V20" s="114"/>
      <c r="W20" s="115"/>
    </row>
    <row r="21" spans="2:23" ht="18" x14ac:dyDescent="0.25">
      <c r="B21" s="110" t="s">
        <v>456</v>
      </c>
      <c r="C21" s="111"/>
      <c r="D21" s="111"/>
      <c r="E21" s="111"/>
      <c r="F21" s="111"/>
      <c r="G21" s="111"/>
      <c r="H21" s="111"/>
      <c r="I21" s="111"/>
      <c r="J21" s="111"/>
      <c r="K21" s="111"/>
      <c r="L21" s="112"/>
      <c r="N21" s="113"/>
      <c r="O21" s="114"/>
      <c r="P21" s="114"/>
      <c r="Q21" s="114"/>
      <c r="R21" s="114"/>
      <c r="S21" s="114"/>
      <c r="T21" s="114"/>
      <c r="U21" s="114"/>
      <c r="V21" s="114"/>
      <c r="W21" s="115"/>
    </row>
    <row r="22" spans="2:23" ht="4.5" customHeight="1" x14ac:dyDescent="0.25">
      <c r="B22" s="55"/>
      <c r="C22" s="56"/>
      <c r="D22" s="56"/>
      <c r="E22" s="56"/>
      <c r="F22" s="56"/>
      <c r="G22" s="56"/>
      <c r="H22" s="56"/>
      <c r="I22" s="56"/>
      <c r="J22" s="56"/>
      <c r="K22" s="56"/>
      <c r="L22" s="57"/>
      <c r="N22" s="94"/>
      <c r="O22" s="73"/>
      <c r="W22" s="96"/>
    </row>
    <row r="23" spans="2:23" ht="12.75" customHeight="1" x14ac:dyDescent="0.2">
      <c r="B23" s="107" t="s">
        <v>440</v>
      </c>
      <c r="C23" s="108"/>
      <c r="D23" s="108"/>
      <c r="E23" s="108"/>
      <c r="F23" s="108"/>
      <c r="G23" s="108"/>
      <c r="H23" s="108"/>
      <c r="I23" s="108"/>
      <c r="J23" s="108"/>
      <c r="K23" s="108"/>
      <c r="L23" s="109"/>
      <c r="N23" s="94"/>
      <c r="W23" s="96"/>
    </row>
    <row r="24" spans="2:23" x14ac:dyDescent="0.2">
      <c r="B24" s="107"/>
      <c r="C24" s="108"/>
      <c r="D24" s="108"/>
      <c r="E24" s="108"/>
      <c r="F24" s="108"/>
      <c r="G24" s="108"/>
      <c r="H24" s="108"/>
      <c r="I24" s="108"/>
      <c r="J24" s="108"/>
      <c r="K24" s="108"/>
      <c r="L24" s="109"/>
      <c r="N24" s="94"/>
      <c r="W24" s="96"/>
    </row>
    <row r="25" spans="2:23" x14ac:dyDescent="0.2">
      <c r="B25" s="107"/>
      <c r="C25" s="108"/>
      <c r="D25" s="108"/>
      <c r="E25" s="108"/>
      <c r="F25" s="108"/>
      <c r="G25" s="108"/>
      <c r="H25" s="108"/>
      <c r="I25" s="108"/>
      <c r="J25" s="108"/>
      <c r="K25" s="108"/>
      <c r="L25" s="109"/>
      <c r="N25" s="94"/>
      <c r="W25" s="96"/>
    </row>
    <row r="26" spans="2:23" x14ac:dyDescent="0.2">
      <c r="B26" s="107"/>
      <c r="C26" s="108"/>
      <c r="D26" s="108"/>
      <c r="E26" s="108"/>
      <c r="F26" s="108"/>
      <c r="G26" s="108"/>
      <c r="H26" s="108"/>
      <c r="I26" s="108"/>
      <c r="J26" s="108"/>
      <c r="K26" s="108"/>
      <c r="L26" s="109"/>
      <c r="N26" s="94"/>
      <c r="W26" s="96"/>
    </row>
    <row r="27" spans="2:23" ht="12.75" customHeight="1" x14ac:dyDescent="0.2">
      <c r="B27" s="107"/>
      <c r="C27" s="108"/>
      <c r="D27" s="108"/>
      <c r="E27" s="108"/>
      <c r="F27" s="108"/>
      <c r="G27" s="108"/>
      <c r="H27" s="108"/>
      <c r="I27" s="108"/>
      <c r="J27" s="108"/>
      <c r="K27" s="108"/>
      <c r="L27" s="109"/>
      <c r="N27" s="76"/>
      <c r="O27" s="77"/>
      <c r="P27" s="77"/>
      <c r="Q27" s="77"/>
      <c r="R27" s="77"/>
      <c r="S27" s="77"/>
      <c r="T27" s="77"/>
      <c r="U27" s="77"/>
      <c r="V27" s="77"/>
      <c r="W27" s="78"/>
    </row>
    <row r="28" spans="2:23" ht="14.25" customHeight="1" x14ac:dyDescent="0.2">
      <c r="B28" s="107"/>
      <c r="C28" s="108"/>
      <c r="D28" s="108"/>
      <c r="E28" s="108"/>
      <c r="F28" s="108"/>
      <c r="G28" s="108"/>
      <c r="H28" s="108"/>
      <c r="I28" s="108"/>
      <c r="J28" s="108"/>
      <c r="K28" s="108"/>
      <c r="L28" s="109"/>
      <c r="N28" s="94"/>
      <c r="O28" s="102"/>
      <c r="P28" s="102"/>
      <c r="Q28" s="102"/>
      <c r="R28" s="102"/>
      <c r="S28" s="102"/>
      <c r="T28" s="102"/>
      <c r="U28" s="102"/>
      <c r="V28" s="102"/>
      <c r="W28" s="103"/>
    </row>
    <row r="29" spans="2:23" ht="4.5" customHeight="1" x14ac:dyDescent="0.2">
      <c r="B29" s="83"/>
      <c r="C29" s="84"/>
      <c r="D29" s="84"/>
      <c r="E29" s="84"/>
      <c r="F29" s="84"/>
      <c r="G29" s="84"/>
      <c r="H29" s="84"/>
      <c r="I29" s="84"/>
      <c r="J29" s="84"/>
      <c r="K29" s="84"/>
      <c r="L29" s="85"/>
      <c r="N29" s="101"/>
      <c r="O29" s="102"/>
      <c r="P29" s="102"/>
      <c r="Q29" s="102"/>
      <c r="R29" s="102"/>
      <c r="S29" s="102"/>
      <c r="T29" s="102"/>
      <c r="U29" s="102"/>
      <c r="V29" s="102"/>
      <c r="W29" s="103"/>
    </row>
    <row r="30" spans="2:23" ht="18" x14ac:dyDescent="0.25">
      <c r="B30" s="110" t="s">
        <v>457</v>
      </c>
      <c r="C30" s="111"/>
      <c r="D30" s="111"/>
      <c r="E30" s="111"/>
      <c r="F30" s="111"/>
      <c r="G30" s="111"/>
      <c r="H30" s="111"/>
      <c r="I30" s="111"/>
      <c r="J30" s="111"/>
      <c r="K30" s="111"/>
      <c r="L30" s="112"/>
      <c r="N30" s="94"/>
      <c r="O30" s="102"/>
      <c r="P30" s="102"/>
      <c r="Q30" s="102"/>
      <c r="R30" s="102"/>
      <c r="S30" s="102"/>
      <c r="T30" s="102"/>
      <c r="U30" s="102"/>
      <c r="V30" s="102"/>
      <c r="W30" s="103"/>
    </row>
    <row r="31" spans="2:23" ht="18" customHeight="1" x14ac:dyDescent="0.2">
      <c r="B31" s="113" t="s">
        <v>453</v>
      </c>
      <c r="C31" s="114"/>
      <c r="D31" s="114"/>
      <c r="E31" s="114"/>
      <c r="F31" s="114"/>
      <c r="G31" s="114"/>
      <c r="H31" s="114"/>
      <c r="I31" s="114"/>
      <c r="J31" s="114"/>
      <c r="K31" s="114"/>
      <c r="L31" s="115"/>
      <c r="N31" s="101"/>
      <c r="O31" s="102"/>
      <c r="P31" s="102"/>
      <c r="Q31" s="102"/>
      <c r="R31" s="102"/>
      <c r="S31" s="102"/>
      <c r="T31" s="102"/>
      <c r="U31" s="102"/>
      <c r="V31" s="102"/>
      <c r="W31" s="103"/>
    </row>
    <row r="32" spans="2:23" ht="12.75" customHeight="1" x14ac:dyDescent="0.2">
      <c r="B32" s="113"/>
      <c r="C32" s="114"/>
      <c r="D32" s="114"/>
      <c r="E32" s="114"/>
      <c r="F32" s="114"/>
      <c r="G32" s="114"/>
      <c r="H32" s="114"/>
      <c r="I32" s="114"/>
      <c r="J32" s="114"/>
      <c r="K32" s="114"/>
      <c r="L32" s="115"/>
      <c r="N32" s="113" t="s">
        <v>474</v>
      </c>
      <c r="O32" s="114"/>
      <c r="P32" s="114"/>
      <c r="Q32" s="114"/>
      <c r="R32" s="114"/>
      <c r="S32" s="114"/>
      <c r="T32" s="114"/>
      <c r="U32" s="114"/>
      <c r="V32" s="114"/>
      <c r="W32" s="115"/>
    </row>
    <row r="33" spans="2:23" ht="90" customHeight="1" x14ac:dyDescent="0.2">
      <c r="B33" s="113"/>
      <c r="C33" s="114"/>
      <c r="D33" s="114"/>
      <c r="E33" s="114"/>
      <c r="F33" s="114"/>
      <c r="G33" s="114"/>
      <c r="H33" s="114"/>
      <c r="I33" s="114"/>
      <c r="J33" s="114"/>
      <c r="K33" s="114"/>
      <c r="L33" s="115"/>
      <c r="N33" s="113"/>
      <c r="O33" s="114"/>
      <c r="P33" s="114"/>
      <c r="Q33" s="114"/>
      <c r="R33" s="114"/>
      <c r="S33" s="114"/>
      <c r="T33" s="114"/>
      <c r="U33" s="114"/>
      <c r="V33" s="114"/>
      <c r="W33" s="115"/>
    </row>
    <row r="34" spans="2:23" ht="36" customHeight="1" x14ac:dyDescent="0.2">
      <c r="B34" s="113"/>
      <c r="C34" s="114"/>
      <c r="D34" s="114"/>
      <c r="E34" s="114"/>
      <c r="F34" s="114"/>
      <c r="G34" s="114"/>
      <c r="H34" s="114"/>
      <c r="I34" s="114"/>
      <c r="J34" s="114"/>
      <c r="K34" s="114"/>
      <c r="L34" s="115"/>
      <c r="N34" s="113" t="s">
        <v>473</v>
      </c>
      <c r="O34" s="114"/>
      <c r="P34" s="114"/>
      <c r="Q34" s="114"/>
      <c r="R34" s="114"/>
      <c r="S34" s="114"/>
      <c r="T34" s="114"/>
      <c r="U34" s="114"/>
      <c r="V34" s="114"/>
      <c r="W34" s="115"/>
    </row>
    <row r="35" spans="2:23" ht="5.25" customHeight="1" x14ac:dyDescent="0.2">
      <c r="B35" s="72"/>
      <c r="C35" s="74"/>
      <c r="D35" s="74"/>
      <c r="E35" s="74"/>
      <c r="F35" s="74"/>
      <c r="G35" s="74"/>
      <c r="H35" s="74"/>
      <c r="I35" s="74"/>
      <c r="J35" s="74"/>
      <c r="K35" s="74"/>
      <c r="L35" s="75"/>
      <c r="N35" s="113"/>
      <c r="O35" s="114"/>
      <c r="P35" s="114"/>
      <c r="Q35" s="114"/>
      <c r="R35" s="114"/>
      <c r="S35" s="114"/>
      <c r="T35" s="114"/>
      <c r="U35" s="114"/>
      <c r="V35" s="114"/>
      <c r="W35" s="115"/>
    </row>
    <row r="36" spans="2:23" ht="18" x14ac:dyDescent="0.25">
      <c r="B36" s="110" t="s">
        <v>458</v>
      </c>
      <c r="C36" s="111"/>
      <c r="D36" s="111"/>
      <c r="E36" s="111"/>
      <c r="F36" s="111"/>
      <c r="G36" s="111"/>
      <c r="H36" s="111"/>
      <c r="I36" s="111"/>
      <c r="J36" s="111"/>
      <c r="K36" s="111"/>
      <c r="L36" s="112"/>
      <c r="N36" s="113"/>
      <c r="O36" s="114"/>
      <c r="P36" s="114"/>
      <c r="Q36" s="114"/>
      <c r="R36" s="114"/>
      <c r="S36" s="114"/>
      <c r="T36" s="114"/>
      <c r="U36" s="114"/>
      <c r="V36" s="114"/>
      <c r="W36" s="115"/>
    </row>
    <row r="37" spans="2:23" ht="1.5" customHeight="1" x14ac:dyDescent="0.25">
      <c r="B37" s="55"/>
      <c r="C37" s="56"/>
      <c r="D37" s="56"/>
      <c r="E37" s="56"/>
      <c r="F37" s="56"/>
      <c r="G37" s="56"/>
      <c r="H37" s="56"/>
      <c r="I37" s="56"/>
      <c r="J37" s="56"/>
      <c r="K37" s="56"/>
      <c r="L37" s="57"/>
      <c r="N37" s="113"/>
      <c r="O37" s="114"/>
      <c r="P37" s="114"/>
      <c r="Q37" s="114"/>
      <c r="R37" s="114"/>
      <c r="S37" s="114"/>
      <c r="T37" s="114"/>
      <c r="U37" s="114"/>
      <c r="V37" s="114"/>
      <c r="W37" s="115"/>
    </row>
    <row r="38" spans="2:23" x14ac:dyDescent="0.2">
      <c r="B38" s="130" t="s">
        <v>452</v>
      </c>
      <c r="C38" s="131"/>
      <c r="D38" s="131"/>
      <c r="E38" s="131"/>
      <c r="F38" s="131"/>
      <c r="G38" s="131"/>
      <c r="H38" s="131"/>
      <c r="I38" s="131"/>
      <c r="J38" s="131"/>
      <c r="K38" s="131"/>
      <c r="L38" s="132"/>
      <c r="N38" s="113"/>
      <c r="O38" s="114"/>
      <c r="P38" s="114"/>
      <c r="Q38" s="114"/>
      <c r="R38" s="114"/>
      <c r="S38" s="114"/>
      <c r="T38" s="114"/>
      <c r="U38" s="114"/>
      <c r="V38" s="114"/>
      <c r="W38" s="115"/>
    </row>
    <row r="39" spans="2:23" ht="4.5" customHeight="1" x14ac:dyDescent="0.2">
      <c r="B39" s="130"/>
      <c r="C39" s="131"/>
      <c r="D39" s="131"/>
      <c r="E39" s="131"/>
      <c r="F39" s="131"/>
      <c r="G39" s="131"/>
      <c r="H39" s="131"/>
      <c r="I39" s="131"/>
      <c r="J39" s="131"/>
      <c r="K39" s="131"/>
      <c r="L39" s="132"/>
      <c r="N39" s="113"/>
      <c r="O39" s="114"/>
      <c r="P39" s="114"/>
      <c r="Q39" s="114"/>
      <c r="R39" s="114"/>
      <c r="S39" s="114"/>
      <c r="T39" s="114"/>
      <c r="U39" s="114"/>
      <c r="V39" s="114"/>
      <c r="W39" s="115"/>
    </row>
    <row r="40" spans="2:23" ht="12.75" customHeight="1" x14ac:dyDescent="0.2">
      <c r="B40" s="130"/>
      <c r="C40" s="131"/>
      <c r="D40" s="131"/>
      <c r="E40" s="131"/>
      <c r="F40" s="131"/>
      <c r="G40" s="131"/>
      <c r="H40" s="131"/>
      <c r="I40" s="131"/>
      <c r="J40" s="131"/>
      <c r="K40" s="131"/>
      <c r="L40" s="132"/>
      <c r="N40" s="113"/>
      <c r="O40" s="114"/>
      <c r="P40" s="114"/>
      <c r="Q40" s="114"/>
      <c r="R40" s="114"/>
      <c r="S40" s="114"/>
      <c r="T40" s="114"/>
      <c r="U40" s="114"/>
      <c r="V40" s="114"/>
      <c r="W40" s="115"/>
    </row>
    <row r="41" spans="2:23" x14ac:dyDescent="0.2">
      <c r="B41" s="130"/>
      <c r="C41" s="131"/>
      <c r="D41" s="131"/>
      <c r="E41" s="131"/>
      <c r="F41" s="131"/>
      <c r="G41" s="131"/>
      <c r="H41" s="131"/>
      <c r="I41" s="131"/>
      <c r="J41" s="131"/>
      <c r="K41" s="131"/>
      <c r="L41" s="132"/>
      <c r="N41" s="113"/>
      <c r="O41" s="114"/>
      <c r="P41" s="114"/>
      <c r="Q41" s="114"/>
      <c r="R41" s="114"/>
      <c r="S41" s="114"/>
      <c r="T41" s="114"/>
      <c r="U41" s="114"/>
      <c r="V41" s="114"/>
      <c r="W41" s="115"/>
    </row>
    <row r="42" spans="2:23" ht="6" customHeight="1" thickBot="1" x14ac:dyDescent="0.25">
      <c r="B42" s="63"/>
      <c r="C42" s="64"/>
      <c r="D42" s="64"/>
      <c r="E42" s="64"/>
      <c r="F42" s="64"/>
      <c r="G42" s="64"/>
      <c r="H42" s="64"/>
      <c r="I42" s="64"/>
      <c r="J42" s="64"/>
      <c r="K42" s="64"/>
      <c r="L42" s="65"/>
      <c r="N42" s="116"/>
      <c r="O42" s="117"/>
      <c r="P42" s="117"/>
      <c r="Q42" s="117"/>
      <c r="R42" s="117"/>
      <c r="S42" s="117"/>
      <c r="T42" s="117"/>
      <c r="U42" s="117"/>
      <c r="V42" s="117"/>
      <c r="W42" s="118"/>
    </row>
    <row r="45" spans="2:23" ht="15.75" x14ac:dyDescent="0.25">
      <c r="B45" s="67"/>
    </row>
  </sheetData>
  <sheetProtection sheet="1" objects="1" scenarios="1"/>
  <mergeCells count="19">
    <mergeCell ref="C15:L15"/>
    <mergeCell ref="B9:L9"/>
    <mergeCell ref="N17:W21"/>
    <mergeCell ref="B36:L36"/>
    <mergeCell ref="B38:L41"/>
    <mergeCell ref="C13:L13"/>
    <mergeCell ref="C17:L19"/>
    <mergeCell ref="B21:L21"/>
    <mergeCell ref="N2:W2"/>
    <mergeCell ref="N4:W5"/>
    <mergeCell ref="B4:L7"/>
    <mergeCell ref="C11:L11"/>
    <mergeCell ref="B2:L2"/>
    <mergeCell ref="N9:W12"/>
    <mergeCell ref="B23:L28"/>
    <mergeCell ref="B30:L30"/>
    <mergeCell ref="B31:L34"/>
    <mergeCell ref="N32:W33"/>
    <mergeCell ref="N34:W42"/>
  </mergeCells>
  <pageMargins left="0.7" right="0.7" top="0.75" bottom="0.75" header="0.3" footer="0.3"/>
  <pageSetup scale="4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C29"/>
  <sheetViews>
    <sheetView zoomScaleNormal="100" workbookViewId="0">
      <pane ySplit="1" topLeftCell="A2" activePane="bottomLeft" state="frozen"/>
      <selection pane="bottomLeft" activeCell="C12" sqref="C12"/>
    </sheetView>
  </sheetViews>
  <sheetFormatPr defaultRowHeight="12.75" x14ac:dyDescent="0.2"/>
  <cols>
    <col min="1" max="1" width="36.28515625" style="1" bestFit="1" customWidth="1"/>
    <col min="2" max="2" width="19.140625" style="100" bestFit="1" customWidth="1"/>
    <col min="3" max="3" width="129.140625" style="1" customWidth="1"/>
    <col min="4" max="16384" width="9.140625" style="1"/>
  </cols>
  <sheetData>
    <row r="1" spans="1:3" ht="33" x14ac:dyDescent="0.3">
      <c r="A1" s="93" t="s">
        <v>448</v>
      </c>
      <c r="B1" s="97" t="s">
        <v>117</v>
      </c>
      <c r="C1" s="87" t="s">
        <v>475</v>
      </c>
    </row>
    <row r="2" spans="1:3" ht="16.5" x14ac:dyDescent="0.3">
      <c r="A2" s="88" t="s">
        <v>432</v>
      </c>
      <c r="B2" s="98" t="s">
        <v>109</v>
      </c>
      <c r="C2" s="89" t="s">
        <v>388</v>
      </c>
    </row>
    <row r="3" spans="1:3" ht="16.5" x14ac:dyDescent="0.3">
      <c r="A3" s="88" t="s">
        <v>431</v>
      </c>
      <c r="B3" s="98" t="s">
        <v>109</v>
      </c>
      <c r="C3" s="89" t="s">
        <v>389</v>
      </c>
    </row>
    <row r="4" spans="1:3" ht="33" x14ac:dyDescent="0.3">
      <c r="A4" s="88" t="s">
        <v>430</v>
      </c>
      <c r="B4" s="98" t="s">
        <v>109</v>
      </c>
      <c r="C4" s="89" t="s">
        <v>390</v>
      </c>
    </row>
    <row r="5" spans="1:3" ht="33" x14ac:dyDescent="0.3">
      <c r="A5" s="88" t="s">
        <v>1</v>
      </c>
      <c r="B5" s="98" t="s">
        <v>110</v>
      </c>
      <c r="C5" s="89" t="s">
        <v>391</v>
      </c>
    </row>
    <row r="6" spans="1:3" ht="33" x14ac:dyDescent="0.3">
      <c r="A6" s="88" t="s">
        <v>2</v>
      </c>
      <c r="B6" s="98" t="s">
        <v>111</v>
      </c>
      <c r="C6" s="89" t="s">
        <v>444</v>
      </c>
    </row>
    <row r="7" spans="1:3" ht="33" x14ac:dyDescent="0.3">
      <c r="A7" s="88" t="s">
        <v>3</v>
      </c>
      <c r="B7" s="98" t="s">
        <v>110</v>
      </c>
      <c r="C7" s="89" t="s">
        <v>445</v>
      </c>
    </row>
    <row r="8" spans="1:3" ht="33" x14ac:dyDescent="0.3">
      <c r="A8" s="88" t="s">
        <v>4</v>
      </c>
      <c r="B8" s="98" t="s">
        <v>112</v>
      </c>
      <c r="C8" s="89" t="s">
        <v>392</v>
      </c>
    </row>
    <row r="9" spans="1:3" ht="49.5" x14ac:dyDescent="0.3">
      <c r="A9" s="88" t="s">
        <v>5</v>
      </c>
      <c r="B9" s="98" t="s">
        <v>113</v>
      </c>
      <c r="C9" s="89" t="s">
        <v>393</v>
      </c>
    </row>
    <row r="10" spans="1:3" ht="33" x14ac:dyDescent="0.3">
      <c r="A10" s="88" t="s">
        <v>441</v>
      </c>
      <c r="B10" s="98" t="s">
        <v>109</v>
      </c>
      <c r="C10" s="89" t="s">
        <v>446</v>
      </c>
    </row>
    <row r="11" spans="1:3" ht="33" x14ac:dyDescent="0.3">
      <c r="A11" s="88" t="s">
        <v>118</v>
      </c>
      <c r="B11" s="98" t="s">
        <v>109</v>
      </c>
      <c r="C11" s="89" t="s">
        <v>394</v>
      </c>
    </row>
    <row r="12" spans="1:3" ht="33" x14ac:dyDescent="0.3">
      <c r="A12" s="88" t="s">
        <v>425</v>
      </c>
      <c r="B12" s="98" t="s">
        <v>109</v>
      </c>
      <c r="C12" s="89" t="s">
        <v>395</v>
      </c>
    </row>
    <row r="13" spans="1:3" ht="33" x14ac:dyDescent="0.3">
      <c r="A13" s="88" t="s">
        <v>6</v>
      </c>
      <c r="B13" s="98" t="s">
        <v>111</v>
      </c>
      <c r="C13" s="89" t="s">
        <v>396</v>
      </c>
    </row>
    <row r="14" spans="1:3" ht="33" x14ac:dyDescent="0.3">
      <c r="A14" s="88" t="s">
        <v>7</v>
      </c>
      <c r="B14" s="98" t="s">
        <v>110</v>
      </c>
      <c r="C14" s="89" t="s">
        <v>397</v>
      </c>
    </row>
    <row r="15" spans="1:3" ht="33" x14ac:dyDescent="0.3">
      <c r="A15" s="88" t="s">
        <v>442</v>
      </c>
      <c r="B15" s="98" t="s">
        <v>109</v>
      </c>
      <c r="C15" s="89" t="s">
        <v>398</v>
      </c>
    </row>
    <row r="16" spans="1:3" ht="33" x14ac:dyDescent="0.3">
      <c r="A16" s="90" t="s">
        <v>8</v>
      </c>
      <c r="B16" s="98" t="s">
        <v>111</v>
      </c>
      <c r="C16" s="89" t="s">
        <v>399</v>
      </c>
    </row>
    <row r="17" spans="1:3" ht="33" x14ac:dyDescent="0.3">
      <c r="A17" s="88" t="s">
        <v>443</v>
      </c>
      <c r="B17" s="98" t="s">
        <v>109</v>
      </c>
      <c r="C17" s="89" t="s">
        <v>402</v>
      </c>
    </row>
    <row r="18" spans="1:3" ht="33" x14ac:dyDescent="0.3">
      <c r="A18" s="88" t="s">
        <v>10</v>
      </c>
      <c r="B18" s="98" t="s">
        <v>114</v>
      </c>
      <c r="C18" s="89" t="s">
        <v>403</v>
      </c>
    </row>
    <row r="19" spans="1:3" ht="33" x14ac:dyDescent="0.3">
      <c r="A19" s="88" t="s">
        <v>11</v>
      </c>
      <c r="B19" s="98" t="s">
        <v>115</v>
      </c>
      <c r="C19" s="89" t="s">
        <v>404</v>
      </c>
    </row>
    <row r="20" spans="1:3" ht="33" x14ac:dyDescent="0.3">
      <c r="A20" s="88" t="s">
        <v>405</v>
      </c>
      <c r="B20" s="98" t="s">
        <v>111</v>
      </c>
      <c r="C20" s="89" t="s">
        <v>406</v>
      </c>
    </row>
    <row r="21" spans="1:3" ht="16.5" x14ac:dyDescent="0.3">
      <c r="A21" s="88" t="s">
        <v>426</v>
      </c>
      <c r="B21" s="98" t="s">
        <v>109</v>
      </c>
      <c r="C21" s="89" t="s">
        <v>407</v>
      </c>
    </row>
    <row r="22" spans="1:3" ht="33" x14ac:dyDescent="0.3">
      <c r="A22" s="88" t="s">
        <v>13</v>
      </c>
      <c r="B22" s="98" t="s">
        <v>115</v>
      </c>
      <c r="C22" s="89" t="s">
        <v>408</v>
      </c>
    </row>
    <row r="23" spans="1:3" ht="16.5" x14ac:dyDescent="0.3">
      <c r="A23" s="88" t="s">
        <v>14</v>
      </c>
      <c r="B23" s="98" t="s">
        <v>109</v>
      </c>
      <c r="C23" s="89" t="s">
        <v>409</v>
      </c>
    </row>
    <row r="24" spans="1:3" ht="33" x14ac:dyDescent="0.3">
      <c r="A24" s="88" t="s">
        <v>400</v>
      </c>
      <c r="B24" s="98" t="s">
        <v>110</v>
      </c>
      <c r="C24" s="89" t="s">
        <v>401</v>
      </c>
    </row>
    <row r="25" spans="1:3" ht="33" x14ac:dyDescent="0.3">
      <c r="A25" s="88" t="s">
        <v>15</v>
      </c>
      <c r="B25" s="98" t="s">
        <v>110</v>
      </c>
      <c r="C25" s="89" t="s">
        <v>410</v>
      </c>
    </row>
    <row r="26" spans="1:3" ht="16.5" x14ac:dyDescent="0.3">
      <c r="A26" s="88" t="s">
        <v>16</v>
      </c>
      <c r="B26" s="98" t="s">
        <v>110</v>
      </c>
      <c r="C26" s="89" t="s">
        <v>411</v>
      </c>
    </row>
    <row r="27" spans="1:3" ht="33" x14ac:dyDescent="0.3">
      <c r="A27" s="88" t="s">
        <v>17</v>
      </c>
      <c r="B27" s="98" t="s">
        <v>116</v>
      </c>
      <c r="C27" s="89" t="s">
        <v>412</v>
      </c>
    </row>
    <row r="28" spans="1:3" ht="16.5" x14ac:dyDescent="0.3">
      <c r="A28" s="88" t="s">
        <v>18</v>
      </c>
      <c r="B28" s="98" t="s">
        <v>110</v>
      </c>
      <c r="C28" s="89" t="s">
        <v>413</v>
      </c>
    </row>
    <row r="29" spans="1:3" ht="33" x14ac:dyDescent="0.3">
      <c r="A29" s="91" t="s">
        <v>19</v>
      </c>
      <c r="B29" s="99" t="s">
        <v>110</v>
      </c>
      <c r="C29" s="92" t="s">
        <v>447</v>
      </c>
    </row>
  </sheetData>
  <sheetProtection sheet="1" objects="1" scenarios="1" formatCells="0" formatColumns="0" formatRows="0" sort="0" autoFilter="0"/>
  <sortState ref="A2:C29">
    <sortCondition ref="A2:A29"/>
  </sortState>
  <conditionalFormatting sqref="A2:A29">
    <cfRule type="colorScale" priority="3">
      <colorScale>
        <cfvo type="min"/>
        <cfvo type="percentile" val="50"/>
        <cfvo type="max"/>
        <color rgb="FFF8696B"/>
        <color rgb="FFFFEB84"/>
        <color rgb="FF63BE7B"/>
      </colorScale>
    </cfRule>
  </conditionalFormatting>
  <conditionalFormatting sqref="A1">
    <cfRule type="colorScale" priority="4">
      <colorScale>
        <cfvo type="min"/>
        <cfvo type="percentile" val="50"/>
        <cfvo type="max"/>
        <color rgb="FFF8696B"/>
        <color rgb="FFFFEB84"/>
        <color rgb="FF63BE7B"/>
      </colorScale>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92D050"/>
  </sheetPr>
  <dimension ref="A1:AD75"/>
  <sheetViews>
    <sheetView zoomScaleNormal="100" workbookViewId="0">
      <pane xSplit="1" ySplit="4" topLeftCell="B5" activePane="bottomRight" state="frozen"/>
      <selection pane="topRight" activeCell="B1" sqref="B1"/>
      <selection pane="bottomLeft" activeCell="A4" sqref="A4"/>
      <selection pane="bottomRight" activeCell="B16" sqref="B16"/>
    </sheetView>
  </sheetViews>
  <sheetFormatPr defaultRowHeight="15" x14ac:dyDescent="0.25"/>
  <cols>
    <col min="1" max="1" width="48" style="86" customWidth="1"/>
    <col min="2" max="37" width="20.7109375" customWidth="1"/>
  </cols>
  <sheetData>
    <row r="1" spans="1:30" s="104" customFormat="1" ht="21.75" customHeight="1" x14ac:dyDescent="0.25">
      <c r="A1" s="106" t="s">
        <v>107</v>
      </c>
      <c r="B1" s="160" t="s">
        <v>95</v>
      </c>
      <c r="C1" s="161"/>
      <c r="D1" s="161"/>
      <c r="E1" s="160" t="s">
        <v>421</v>
      </c>
      <c r="F1" s="161"/>
    </row>
    <row r="2" spans="1:30" s="104" customFormat="1" ht="21.75" customHeight="1" x14ac:dyDescent="0.25">
      <c r="A2" s="106" t="s">
        <v>108</v>
      </c>
      <c r="B2" s="160"/>
      <c r="C2" s="161"/>
      <c r="D2" s="160"/>
      <c r="E2" s="160"/>
      <c r="F2" s="161"/>
    </row>
    <row r="3" spans="1:30" s="104" customFormat="1" ht="16.5" customHeight="1" x14ac:dyDescent="0.25">
      <c r="A3" s="105"/>
    </row>
    <row r="4" spans="1:30" ht="14.25" customHeight="1" x14ac:dyDescent="0.25">
      <c r="A4" s="154"/>
      <c r="B4" s="155" t="s">
        <v>461</v>
      </c>
      <c r="C4" s="155" t="s">
        <v>461</v>
      </c>
      <c r="D4" s="155" t="s">
        <v>461</v>
      </c>
      <c r="E4" s="155" t="s">
        <v>461</v>
      </c>
      <c r="F4" s="155" t="s">
        <v>461</v>
      </c>
      <c r="G4" s="155" t="s">
        <v>461</v>
      </c>
      <c r="H4" s="155" t="s">
        <v>461</v>
      </c>
      <c r="I4" s="155" t="s">
        <v>461</v>
      </c>
      <c r="J4" s="155" t="s">
        <v>461</v>
      </c>
      <c r="K4" s="155" t="s">
        <v>461</v>
      </c>
      <c r="L4" s="155" t="s">
        <v>461</v>
      </c>
      <c r="M4" s="156" t="s">
        <v>461</v>
      </c>
      <c r="N4" s="156" t="s">
        <v>461</v>
      </c>
      <c r="O4" s="157" t="s">
        <v>461</v>
      </c>
      <c r="P4" s="157" t="s">
        <v>461</v>
      </c>
      <c r="Q4" s="157" t="s">
        <v>461</v>
      </c>
      <c r="R4" s="157" t="s">
        <v>461</v>
      </c>
      <c r="S4" s="157" t="s">
        <v>461</v>
      </c>
      <c r="T4" s="157" t="s">
        <v>461</v>
      </c>
      <c r="U4" s="157" t="s">
        <v>461</v>
      </c>
      <c r="V4" s="157" t="s">
        <v>461</v>
      </c>
      <c r="W4" s="156" t="s">
        <v>461</v>
      </c>
      <c r="X4" s="156" t="s">
        <v>461</v>
      </c>
      <c r="Y4" s="156" t="s">
        <v>461</v>
      </c>
      <c r="Z4" s="156" t="s">
        <v>461</v>
      </c>
      <c r="AA4" s="156" t="s">
        <v>461</v>
      </c>
      <c r="AB4" s="156" t="s">
        <v>461</v>
      </c>
      <c r="AC4" s="156" t="s">
        <v>461</v>
      </c>
      <c r="AD4" s="156"/>
    </row>
    <row r="5" spans="1:30" ht="27" customHeight="1" x14ac:dyDescent="0.25">
      <c r="A5" s="154" t="s">
        <v>422</v>
      </c>
      <c r="B5" s="159" t="str">
        <f>IF(OR(B$4="Co-Benefit Goals",$A5="Select BMP"),"",IF($E$1="Average Score",INDEX(FinalScores!$C$3:$AD$151,MATCH($B$1&amp;"-"&amp;$A5,FinalScores!$BA$3:$BA$151,0),MATCH(B$4,FinalScores!$C$2:$AD$2,0)),INDEX(ScoreStats!$C$3:$AD$151,MATCH($B$1&amp;"-"&amp;$A5,ScoreStats!$BA$3:$BA$151,0),MATCH(B$4,ScoreStats!$C$2:$AD$2,0))))</f>
        <v/>
      </c>
      <c r="C5" s="159" t="str">
        <f>IF(OR(C$4="Co-Benefit Goals",$A5="Select BMP"),"",IF($E$1="Average Score",INDEX(FinalScores!$C$3:$AD$151,MATCH($B$1&amp;"-"&amp;$A5,FinalScores!$BA$3:$BA$151,0),MATCH(C$4,FinalScores!$C$2:$AD$2,0)),INDEX(ScoreStats!$C$3:$AD$151,MATCH($B$1&amp;"-"&amp;$A5,ScoreStats!$BA$3:$BA$151,0),MATCH(C$4,ScoreStats!$C$2:$AD$2,0))))</f>
        <v/>
      </c>
      <c r="D5" s="159" t="str">
        <f>IF(OR(D$4="Co-Benefit Goals",$A5="Select BMP"),"",IF($E$1="Average Score",INDEX(FinalScores!$C$3:$AD$151,MATCH($B$1&amp;"-"&amp;$A5,FinalScores!$BA$3:$BA$151,0),MATCH(D$4,FinalScores!$C$2:$AD$2,0)),INDEX(ScoreStats!$C$3:$AD$151,MATCH($B$1&amp;"-"&amp;$A5,ScoreStats!$BA$3:$BA$151,0),MATCH(D$4,ScoreStats!$C$2:$AD$2,0))))</f>
        <v/>
      </c>
      <c r="E5" s="159" t="str">
        <f>IF(OR(E$4="Co-Benefit Goals",$A5="Select BMP"),"",IF($E$1="Average Score",INDEX(FinalScores!$C$3:$AD$151,MATCH($B$1&amp;"-"&amp;$A5,FinalScores!$BA$3:$BA$151,0),MATCH(E$4,FinalScores!$C$2:$AD$2,0)),INDEX(ScoreStats!$C$3:$AD$151,MATCH($B$1&amp;"-"&amp;$A5,ScoreStats!$BA$3:$BA$151,0),MATCH(E$4,ScoreStats!$C$2:$AD$2,0))))</f>
        <v/>
      </c>
      <c r="F5" s="159" t="str">
        <f>IF(OR(F$4="Co-Benefit Goals",$A5="Select BMP"),"",IF($E$1="Average Score",INDEX(FinalScores!$C$3:$AD$151,MATCH($B$1&amp;"-"&amp;$A5,FinalScores!$BA$3:$BA$151,0),MATCH(F$4,FinalScores!$C$2:$AD$2,0)),INDEX(ScoreStats!$C$3:$AD$151,MATCH($B$1&amp;"-"&amp;$A5,ScoreStats!$BA$3:$BA$151,0),MATCH(F$4,ScoreStats!$C$2:$AD$2,0))))</f>
        <v/>
      </c>
      <c r="G5" s="159" t="str">
        <f>IF(OR(G$4="Co-Benefit Goals",$A5="Select BMP"),"",IF($E$1="Average Score",INDEX(FinalScores!$C$3:$AD$151,MATCH($B$1&amp;"-"&amp;$A5,FinalScores!$BA$3:$BA$151,0),MATCH(G$4,FinalScores!$C$2:$AD$2,0)),INDEX(ScoreStats!$C$3:$AD$151,MATCH($B$1&amp;"-"&amp;$A5,ScoreStats!$BA$3:$BA$151,0),MATCH(G$4,ScoreStats!$C$2:$AD$2,0))))</f>
        <v/>
      </c>
      <c r="H5" s="159" t="str">
        <f>IF(OR(H$4="Co-Benefit Goals",$A5="Select BMP"),"",IF($E$1="Average Score",INDEX(FinalScores!$C$3:$AD$151,MATCH($B$1&amp;"-"&amp;$A5,FinalScores!$BA$3:$BA$151,0),MATCH(H$4,FinalScores!$C$2:$AD$2,0)),INDEX(ScoreStats!$C$3:$AD$151,MATCH($B$1&amp;"-"&amp;$A5,ScoreStats!$BA$3:$BA$151,0),MATCH(H$4,ScoreStats!$C$2:$AD$2,0))))</f>
        <v/>
      </c>
      <c r="I5" s="159" t="str">
        <f>IF(OR(I$4="Co-Benefit Goals",$A5="Select BMP"),"",IF($E$1="Average Score",INDEX(FinalScores!$C$3:$AD$151,MATCH($B$1&amp;"-"&amp;$A5,FinalScores!$BA$3:$BA$151,0),MATCH(I$4,FinalScores!$C$2:$AD$2,0)),INDEX(ScoreStats!$C$3:$AD$151,MATCH($B$1&amp;"-"&amp;$A5,ScoreStats!$BA$3:$BA$151,0),MATCH(I$4,ScoreStats!$C$2:$AD$2,0))))</f>
        <v/>
      </c>
      <c r="J5" s="159" t="str">
        <f>IF(OR(J$4="Co-Benefit Goals",$A5="Select BMP"),"",IF($E$1="Average Score",INDEX(FinalScores!$C$3:$AD$151,MATCH($B$1&amp;"-"&amp;$A5,FinalScores!$BA$3:$BA$151,0),MATCH(J$4,FinalScores!$C$2:$AD$2,0)),INDEX(ScoreStats!$C$3:$AD$151,MATCH($B$1&amp;"-"&amp;$A5,ScoreStats!$BA$3:$BA$151,0),MATCH(J$4,ScoreStats!$C$2:$AD$2,0))))</f>
        <v/>
      </c>
      <c r="K5" s="159" t="str">
        <f>IF(OR(K$4="Co-Benefit Goals",$A5="Select BMP"),"",IF($E$1="Average Score",INDEX(FinalScores!$C$3:$AD$151,MATCH($B$1&amp;"-"&amp;$A5,FinalScores!$BA$3:$BA$151,0),MATCH(K$4,FinalScores!$C$2:$AD$2,0)),INDEX(ScoreStats!$C$3:$AD$151,MATCH($B$1&amp;"-"&amp;$A5,ScoreStats!$BA$3:$BA$151,0),MATCH(K$4,ScoreStats!$C$2:$AD$2,0))))</f>
        <v/>
      </c>
      <c r="L5" s="159" t="str">
        <f>IF(OR(L$4="Co-Benefit Goals",$A5="Select BMP"),"",IF($E$1="Average Score",INDEX(FinalScores!$C$3:$AD$151,MATCH($B$1&amp;"-"&amp;$A5,FinalScores!$BA$3:$BA$151,0),MATCH(L$4,FinalScores!$C$2:$AD$2,0)),INDEX(ScoreStats!$C$3:$AD$151,MATCH($B$1&amp;"-"&amp;$A5,ScoreStats!$BA$3:$BA$151,0),MATCH(L$4,ScoreStats!$C$2:$AD$2,0))))</f>
        <v/>
      </c>
      <c r="M5" s="159" t="str">
        <f>IF(OR(M$4="Co-Benefit Goals",$A5="Select BMP"),"",IF($E$1="Average Score",INDEX(FinalScores!$C$3:$AD$151,MATCH($B$1&amp;"-"&amp;$A5,FinalScores!$BA$3:$BA$151,0),MATCH(M$4,FinalScores!$C$2:$AD$2,0)),INDEX(ScoreStats!$C$3:$AD$151,MATCH($B$1&amp;"-"&amp;$A5,ScoreStats!$BA$3:$BA$151,0),MATCH(M$4,ScoreStats!$C$2:$AD$2,0))))</f>
        <v/>
      </c>
      <c r="N5" s="159" t="str">
        <f>IF(OR(N$4="Co-Benefit Goals",$A5="Select BMP"),"",IF($E$1="Average Score",INDEX(FinalScores!$C$3:$AD$151,MATCH($B$1&amp;"-"&amp;$A5,FinalScores!$BA$3:$BA$151,0),MATCH(N$4,FinalScores!$C$2:$AD$2,0)),INDEX(ScoreStats!$C$3:$AD$151,MATCH($B$1&amp;"-"&amp;$A5,ScoreStats!$BA$3:$BA$151,0),MATCH(N$4,ScoreStats!$C$2:$AD$2,0))))</f>
        <v/>
      </c>
      <c r="O5" s="159" t="str">
        <f>IF(OR(O$4="Co-Benefit Goals",$A5="Select BMP"),"",IF($E$1="Average Score",INDEX(FinalScores!$C$3:$AD$151,MATCH($B$1&amp;"-"&amp;$A5,FinalScores!$BA$3:$BA$151,0),MATCH(O$4,FinalScores!$C$2:$AD$2,0)),INDEX(ScoreStats!$C$3:$AD$151,MATCH($B$1&amp;"-"&amp;$A5,ScoreStats!$BA$3:$BA$151,0),MATCH(O$4,ScoreStats!$C$2:$AD$2,0))))</f>
        <v/>
      </c>
      <c r="P5" s="159" t="str">
        <f>IF(OR(P$4="Co-Benefit Goals",$A5="Select BMP"),"",IF($E$1="Average Score",INDEX(FinalScores!$C$3:$AD$151,MATCH($B$1&amp;"-"&amp;$A5,FinalScores!$BA$3:$BA$151,0),MATCH(P$4,FinalScores!$C$2:$AD$2,0)),INDEX(ScoreStats!$C$3:$AD$151,MATCH($B$1&amp;"-"&amp;$A5,ScoreStats!$BA$3:$BA$151,0),MATCH(P$4,ScoreStats!$C$2:$AD$2,0))))</f>
        <v/>
      </c>
      <c r="Q5" s="159" t="str">
        <f>IF(OR(Q$4="Co-Benefit Goals",$A5="Select BMP"),"",IF($E$1="Average Score",INDEX(FinalScores!$C$3:$AD$151,MATCH($B$1&amp;"-"&amp;$A5,FinalScores!$BA$3:$BA$151,0),MATCH(Q$4,FinalScores!$C$2:$AD$2,0)),INDEX(ScoreStats!$C$3:$AD$151,MATCH($B$1&amp;"-"&amp;$A5,ScoreStats!$BA$3:$BA$151,0),MATCH(Q$4,ScoreStats!$C$2:$AD$2,0))))</f>
        <v/>
      </c>
      <c r="R5" s="159" t="str">
        <f>IF(OR(R$4="Co-Benefit Goals",$A5="Select BMP"),"",IF($E$1="Average Score",INDEX(FinalScores!$C$3:$AD$151,MATCH($B$1&amp;"-"&amp;$A5,FinalScores!$BA$3:$BA$151,0),MATCH(R$4,FinalScores!$C$2:$AD$2,0)),INDEX(ScoreStats!$C$3:$AD$151,MATCH($B$1&amp;"-"&amp;$A5,ScoreStats!$BA$3:$BA$151,0),MATCH(R$4,ScoreStats!$C$2:$AD$2,0))))</f>
        <v/>
      </c>
      <c r="S5" s="159" t="str">
        <f>IF(OR(S$4="Co-Benefit Goals",$A5="Select BMP"),"",IF($E$1="Average Score",INDEX(FinalScores!$C$3:$AD$151,MATCH($B$1&amp;"-"&amp;$A5,FinalScores!$BA$3:$BA$151,0),MATCH(S$4,FinalScores!$C$2:$AD$2,0)),INDEX(ScoreStats!$C$3:$AD$151,MATCH($B$1&amp;"-"&amp;$A5,ScoreStats!$BA$3:$BA$151,0),MATCH(S$4,ScoreStats!$C$2:$AD$2,0))))</f>
        <v/>
      </c>
      <c r="T5" s="159" t="str">
        <f>IF(OR(T$4="Co-Benefit Goals",$A5="Select BMP"),"",IF($E$1="Average Score",INDEX(FinalScores!$C$3:$AD$151,MATCH($B$1&amp;"-"&amp;$A5,FinalScores!$BA$3:$BA$151,0),MATCH(T$4,FinalScores!$C$2:$AD$2,0)),INDEX(ScoreStats!$C$3:$AD$151,MATCH($B$1&amp;"-"&amp;$A5,ScoreStats!$BA$3:$BA$151,0),MATCH(T$4,ScoreStats!$C$2:$AD$2,0))))</f>
        <v/>
      </c>
      <c r="U5" s="159" t="str">
        <f>IF(OR(U$4="Co-Benefit Goals",$A5="Select BMP"),"",IF($E$1="Average Score",INDEX(FinalScores!$C$3:$AD$151,MATCH($B$1&amp;"-"&amp;$A5,FinalScores!$BA$3:$BA$151,0),MATCH(U$4,FinalScores!$C$2:$AD$2,0)),INDEX(ScoreStats!$C$3:$AD$151,MATCH($B$1&amp;"-"&amp;$A5,ScoreStats!$BA$3:$BA$151,0),MATCH(U$4,ScoreStats!$C$2:$AD$2,0))))</f>
        <v/>
      </c>
      <c r="V5" s="159" t="str">
        <f>IF(OR(V$4="Co-Benefit Goals",$A5="Select BMP"),"",IF($E$1="Average Score",INDEX(FinalScores!$C$3:$AD$151,MATCH($B$1&amp;"-"&amp;$A5,FinalScores!$BA$3:$BA$151,0),MATCH(V$4,FinalScores!$C$2:$AD$2,0)),INDEX(ScoreStats!$C$3:$AD$151,MATCH($B$1&amp;"-"&amp;$A5,ScoreStats!$BA$3:$BA$151,0),MATCH(V$4,ScoreStats!$C$2:$AD$2,0))))</f>
        <v/>
      </c>
      <c r="W5" s="159" t="str">
        <f>IF(OR(W$4="Co-Benefit Goals",$A5="Select BMP"),"",IF($E$1="Average Score",INDEX(FinalScores!$C$3:$AD$151,MATCH($B$1&amp;"-"&amp;$A5,FinalScores!$BA$3:$BA$151,0),MATCH(W$4,FinalScores!$C$2:$AD$2,0)),INDEX(ScoreStats!$C$3:$AD$151,MATCH($B$1&amp;"-"&amp;$A5,ScoreStats!$BA$3:$BA$151,0),MATCH(W$4,ScoreStats!$C$2:$AD$2,0))))</f>
        <v/>
      </c>
      <c r="X5" s="159" t="str">
        <f>IF(OR(X$4="Co-Benefit Goals",$A5="Select BMP"),"",IF($E$1="Average Score",INDEX(FinalScores!$C$3:$AD$151,MATCH($B$1&amp;"-"&amp;$A5,FinalScores!$BA$3:$BA$151,0),MATCH(X$4,FinalScores!$C$2:$AD$2,0)),INDEX(ScoreStats!$C$3:$AD$151,MATCH($B$1&amp;"-"&amp;$A5,ScoreStats!$BA$3:$BA$151,0),MATCH(X$4,ScoreStats!$C$2:$AD$2,0))))</f>
        <v/>
      </c>
      <c r="Y5" s="159" t="str">
        <f>IF(OR(Y$4="Co-Benefit Goals",$A5="Select BMP"),"",IF($E$1="Average Score",INDEX(FinalScores!$C$3:$AD$151,MATCH($B$1&amp;"-"&amp;$A5,FinalScores!$BA$3:$BA$151,0),MATCH(Y$4,FinalScores!$C$2:$AD$2,0)),INDEX(ScoreStats!$C$3:$AD$151,MATCH($B$1&amp;"-"&amp;$A5,ScoreStats!$BA$3:$BA$151,0),MATCH(Y$4,ScoreStats!$C$2:$AD$2,0))))</f>
        <v/>
      </c>
      <c r="Z5" s="159" t="str">
        <f>IF(OR(Z$4="Co-Benefit Goals",$A5="Select BMP"),"",IF($E$1="Average Score",INDEX(FinalScores!$C$3:$AD$151,MATCH($B$1&amp;"-"&amp;$A5,FinalScores!$BA$3:$BA$151,0),MATCH(Z$4,FinalScores!$C$2:$AD$2,0)),INDEX(ScoreStats!$C$3:$AD$151,MATCH($B$1&amp;"-"&amp;$A5,ScoreStats!$BA$3:$BA$151,0),MATCH(Z$4,ScoreStats!$C$2:$AD$2,0))))</f>
        <v/>
      </c>
      <c r="AA5" s="159" t="str">
        <f>IF(OR(AA$4="Co-Benefit Goals",$A5="Select BMP"),"",IF($E$1="Average Score",INDEX(FinalScores!$C$3:$AD$151,MATCH($B$1&amp;"-"&amp;$A5,FinalScores!$BA$3:$BA$151,0),MATCH(AA$4,FinalScores!$C$2:$AD$2,0)),INDEX(ScoreStats!$C$3:$AD$151,MATCH($B$1&amp;"-"&amp;$A5,ScoreStats!$BA$3:$BA$151,0),MATCH(AA$4,ScoreStats!$C$2:$AD$2,0))))</f>
        <v/>
      </c>
      <c r="AB5" s="159" t="str">
        <f>IF(OR(AB$4="Co-Benefit Goals",$A5="Select BMP"),"",IF($E$1="Average Score",INDEX(FinalScores!$C$3:$AD$151,MATCH($B$1&amp;"-"&amp;$A5,FinalScores!$BA$3:$BA$151,0),MATCH(AB$4,FinalScores!$C$2:$AD$2,0)),INDEX(ScoreStats!$C$3:$AD$151,MATCH($B$1&amp;"-"&amp;$A5,ScoreStats!$BA$3:$BA$151,0),MATCH(AB$4,ScoreStats!$C$2:$AD$2,0))))</f>
        <v/>
      </c>
      <c r="AC5" s="159" t="str">
        <f>IF(OR(AC$4="Co-Benefit Goals",$A5="Select BMP"),"",IF($E$1="Average Score",INDEX(FinalScores!$C$3:$AD$151,MATCH($B$1&amp;"-"&amp;$A5,FinalScores!$BA$3:$BA$151,0),MATCH(AC$4,FinalScores!$C$2:$AD$2,0)),INDEX(ScoreStats!$C$3:$AD$151,MATCH($B$1&amp;"-"&amp;$A5,ScoreStats!$BA$3:$BA$151,0),MATCH(AC$4,ScoreStats!$C$2:$AD$2,0))))</f>
        <v/>
      </c>
    </row>
    <row r="6" spans="1:30" ht="27" customHeight="1" x14ac:dyDescent="0.25">
      <c r="A6" s="154" t="s">
        <v>422</v>
      </c>
      <c r="B6" s="159" t="str">
        <f>IF(OR(B$4="Co-Benefit Goals",$A6="Select BMP"),"",IF($E$1="Average Score",INDEX(FinalScores!$C$3:$AD$151,MATCH($B$1&amp;"-"&amp;$A6,FinalScores!$BA$3:$BA$151,0),MATCH(B$4,FinalScores!$C$2:$AD$2,0)),INDEX(ScoreStats!$C$3:$AD$151,MATCH($B$1&amp;"-"&amp;$A6,ScoreStats!$BA$3:$BA$151,0),MATCH(B$4,ScoreStats!$C$2:$AD$2,0))))</f>
        <v/>
      </c>
      <c r="C6" s="159" t="str">
        <f>IF(OR(C$4="Co-Benefit Goals",$A6="Select BMP"),"",IF($E$1="Average Score",INDEX(FinalScores!$C$3:$AD$151,MATCH($B$1&amp;"-"&amp;$A6,FinalScores!$BA$3:$BA$151,0),MATCH(C$4,FinalScores!$C$2:$AD$2,0)),INDEX(ScoreStats!$C$3:$AD$151,MATCH($B$1&amp;"-"&amp;$A6,ScoreStats!$BA$3:$BA$151,0),MATCH(C$4,ScoreStats!$C$2:$AD$2,0))))</f>
        <v/>
      </c>
      <c r="D6" s="159" t="str">
        <f>IF(OR(D$4="Co-Benefit Goals",$A6="Select BMP"),"",IF($E$1="Average Score",INDEX(FinalScores!$C$3:$AD$151,MATCH($B$1&amp;"-"&amp;$A6,FinalScores!$BA$3:$BA$151,0),MATCH(D$4,FinalScores!$C$2:$AD$2,0)),INDEX(ScoreStats!$C$3:$AD$151,MATCH($B$1&amp;"-"&amp;$A6,ScoreStats!$BA$3:$BA$151,0),MATCH(D$4,ScoreStats!$C$2:$AD$2,0))))</f>
        <v/>
      </c>
      <c r="E6" s="159" t="str">
        <f>IF(OR(E$4="Co-Benefit Goals",$A6="Select BMP"),"",IF($E$1="Average Score",INDEX(FinalScores!$C$3:$AD$151,MATCH($B$1&amp;"-"&amp;$A6,FinalScores!$BA$3:$BA$151,0),MATCH(E$4,FinalScores!$C$2:$AD$2,0)),INDEX(ScoreStats!$C$3:$AD$151,MATCH($B$1&amp;"-"&amp;$A6,ScoreStats!$BA$3:$BA$151,0),MATCH(E$4,ScoreStats!$C$2:$AD$2,0))))</f>
        <v/>
      </c>
      <c r="F6" s="159" t="str">
        <f>IF(OR(F$4="Co-Benefit Goals",$A6="Select BMP"),"",IF($E$1="Average Score",INDEX(FinalScores!$C$3:$AD$151,MATCH($B$1&amp;"-"&amp;$A6,FinalScores!$BA$3:$BA$151,0),MATCH(F$4,FinalScores!$C$2:$AD$2,0)),INDEX(ScoreStats!$C$3:$AD$151,MATCH($B$1&amp;"-"&amp;$A6,ScoreStats!$BA$3:$BA$151,0),MATCH(F$4,ScoreStats!$C$2:$AD$2,0))))</f>
        <v/>
      </c>
      <c r="G6" s="159" t="str">
        <f>IF(OR(G$4="Co-Benefit Goals",$A6="Select BMP"),"",IF($E$1="Average Score",INDEX(FinalScores!$C$3:$AD$151,MATCH($B$1&amp;"-"&amp;$A6,FinalScores!$BA$3:$BA$151,0),MATCH(G$4,FinalScores!$C$2:$AD$2,0)),INDEX(ScoreStats!$C$3:$AD$151,MATCH($B$1&amp;"-"&amp;$A6,ScoreStats!$BA$3:$BA$151,0),MATCH(G$4,ScoreStats!$C$2:$AD$2,0))))</f>
        <v/>
      </c>
      <c r="H6" s="159" t="str">
        <f>IF(OR(H$4="Co-Benefit Goals",$A6="Select BMP"),"",IF($E$1="Average Score",INDEX(FinalScores!$C$3:$AD$151,MATCH($B$1&amp;"-"&amp;$A6,FinalScores!$BA$3:$BA$151,0),MATCH(H$4,FinalScores!$C$2:$AD$2,0)),INDEX(ScoreStats!$C$3:$AD$151,MATCH($B$1&amp;"-"&amp;$A6,ScoreStats!$BA$3:$BA$151,0),MATCH(H$4,ScoreStats!$C$2:$AD$2,0))))</f>
        <v/>
      </c>
      <c r="I6" s="159" t="str">
        <f>IF(OR(I$4="Co-Benefit Goals",$A6="Select BMP"),"",IF($E$1="Average Score",INDEX(FinalScores!$C$3:$AD$151,MATCH($B$1&amp;"-"&amp;$A6,FinalScores!$BA$3:$BA$151,0),MATCH(I$4,FinalScores!$C$2:$AD$2,0)),INDEX(ScoreStats!$C$3:$AD$151,MATCH($B$1&amp;"-"&amp;$A6,ScoreStats!$BA$3:$BA$151,0),MATCH(I$4,ScoreStats!$C$2:$AD$2,0))))</f>
        <v/>
      </c>
      <c r="J6" s="159" t="str">
        <f>IF(OR(J$4="Co-Benefit Goals",$A6="Select BMP"),"",IF($E$1="Average Score",INDEX(FinalScores!$C$3:$AD$151,MATCH($B$1&amp;"-"&amp;$A6,FinalScores!$BA$3:$BA$151,0),MATCH(J$4,FinalScores!$C$2:$AD$2,0)),INDEX(ScoreStats!$C$3:$AD$151,MATCH($B$1&amp;"-"&amp;$A6,ScoreStats!$BA$3:$BA$151,0),MATCH(J$4,ScoreStats!$C$2:$AD$2,0))))</f>
        <v/>
      </c>
      <c r="K6" s="159" t="str">
        <f>IF(OR(K$4="Co-Benefit Goals",$A6="Select BMP"),"",IF($E$1="Average Score",INDEX(FinalScores!$C$3:$AD$151,MATCH($B$1&amp;"-"&amp;$A6,FinalScores!$BA$3:$BA$151,0),MATCH(K$4,FinalScores!$C$2:$AD$2,0)),INDEX(ScoreStats!$C$3:$AD$151,MATCH($B$1&amp;"-"&amp;$A6,ScoreStats!$BA$3:$BA$151,0),MATCH(K$4,ScoreStats!$C$2:$AD$2,0))))</f>
        <v/>
      </c>
      <c r="L6" s="159" t="str">
        <f>IF(OR(L$4="Co-Benefit Goals",$A6="Select BMP"),"",IF($E$1="Average Score",INDEX(FinalScores!$C$3:$AD$151,MATCH($B$1&amp;"-"&amp;$A6,FinalScores!$BA$3:$BA$151,0),MATCH(L$4,FinalScores!$C$2:$AD$2,0)),INDEX(ScoreStats!$C$3:$AD$151,MATCH($B$1&amp;"-"&amp;$A6,ScoreStats!$BA$3:$BA$151,0),MATCH(L$4,ScoreStats!$C$2:$AD$2,0))))</f>
        <v/>
      </c>
      <c r="M6" s="159" t="str">
        <f>IF(OR(M$4="Co-Benefit Goals",$A6="Select BMP"),"",IF($E$1="Average Score",INDEX(FinalScores!$C$3:$AD$151,MATCH($B$1&amp;"-"&amp;$A6,FinalScores!$BA$3:$BA$151,0),MATCH(M$4,FinalScores!$C$2:$AD$2,0)),INDEX(ScoreStats!$C$3:$AD$151,MATCH($B$1&amp;"-"&amp;$A6,ScoreStats!$BA$3:$BA$151,0),MATCH(M$4,ScoreStats!$C$2:$AD$2,0))))</f>
        <v/>
      </c>
      <c r="N6" s="159" t="str">
        <f>IF(OR(N$4="Co-Benefit Goals",$A6="Select BMP"),"",IF($E$1="Average Score",INDEX(FinalScores!$C$3:$AD$151,MATCH($B$1&amp;"-"&amp;$A6,FinalScores!$BA$3:$BA$151,0),MATCH(N$4,FinalScores!$C$2:$AD$2,0)),INDEX(ScoreStats!$C$3:$AD$151,MATCH($B$1&amp;"-"&amp;$A6,ScoreStats!$BA$3:$BA$151,0),MATCH(N$4,ScoreStats!$C$2:$AD$2,0))))</f>
        <v/>
      </c>
      <c r="O6" s="159" t="str">
        <f>IF(OR(O$4="Co-Benefit Goals",$A6="Select BMP"),"",IF($E$1="Average Score",INDEX(FinalScores!$C$3:$AD$151,MATCH($B$1&amp;"-"&amp;$A6,FinalScores!$BA$3:$BA$151,0),MATCH(O$4,FinalScores!$C$2:$AD$2,0)),INDEX(ScoreStats!$C$3:$AD$151,MATCH($B$1&amp;"-"&amp;$A6,ScoreStats!$BA$3:$BA$151,0),MATCH(O$4,ScoreStats!$C$2:$AD$2,0))))</f>
        <v/>
      </c>
      <c r="P6" s="159" t="str">
        <f>IF(OR(P$4="Co-Benefit Goals",$A6="Select BMP"),"",IF($E$1="Average Score",INDEX(FinalScores!$C$3:$AD$151,MATCH($B$1&amp;"-"&amp;$A6,FinalScores!$BA$3:$BA$151,0),MATCH(P$4,FinalScores!$C$2:$AD$2,0)),INDEX(ScoreStats!$C$3:$AD$151,MATCH($B$1&amp;"-"&amp;$A6,ScoreStats!$BA$3:$BA$151,0),MATCH(P$4,ScoreStats!$C$2:$AD$2,0))))</f>
        <v/>
      </c>
      <c r="Q6" s="159" t="str">
        <f>IF(OR(Q$4="Co-Benefit Goals",$A6="Select BMP"),"",IF($E$1="Average Score",INDEX(FinalScores!$C$3:$AD$151,MATCH($B$1&amp;"-"&amp;$A6,FinalScores!$BA$3:$BA$151,0),MATCH(Q$4,FinalScores!$C$2:$AD$2,0)),INDEX(ScoreStats!$C$3:$AD$151,MATCH($B$1&amp;"-"&amp;$A6,ScoreStats!$BA$3:$BA$151,0),MATCH(Q$4,ScoreStats!$C$2:$AD$2,0))))</f>
        <v/>
      </c>
      <c r="R6" s="159" t="str">
        <f>IF(OR(R$4="Co-Benefit Goals",$A6="Select BMP"),"",IF($E$1="Average Score",INDEX(FinalScores!$C$3:$AD$151,MATCH($B$1&amp;"-"&amp;$A6,FinalScores!$BA$3:$BA$151,0),MATCH(R$4,FinalScores!$C$2:$AD$2,0)),INDEX(ScoreStats!$C$3:$AD$151,MATCH($B$1&amp;"-"&amp;$A6,ScoreStats!$BA$3:$BA$151,0),MATCH(R$4,ScoreStats!$C$2:$AD$2,0))))</f>
        <v/>
      </c>
      <c r="S6" s="159" t="str">
        <f>IF(OR(S$4="Co-Benefit Goals",$A6="Select BMP"),"",IF($E$1="Average Score",INDEX(FinalScores!$C$3:$AD$151,MATCH($B$1&amp;"-"&amp;$A6,FinalScores!$BA$3:$BA$151,0),MATCH(S$4,FinalScores!$C$2:$AD$2,0)),INDEX(ScoreStats!$C$3:$AD$151,MATCH($B$1&amp;"-"&amp;$A6,ScoreStats!$BA$3:$BA$151,0),MATCH(S$4,ScoreStats!$C$2:$AD$2,0))))</f>
        <v/>
      </c>
      <c r="T6" s="159" t="str">
        <f>IF(OR(T$4="Co-Benefit Goals",$A6="Select BMP"),"",IF($E$1="Average Score",INDEX(FinalScores!$C$3:$AD$151,MATCH($B$1&amp;"-"&amp;$A6,FinalScores!$BA$3:$BA$151,0),MATCH(T$4,FinalScores!$C$2:$AD$2,0)),INDEX(ScoreStats!$C$3:$AD$151,MATCH($B$1&amp;"-"&amp;$A6,ScoreStats!$BA$3:$BA$151,0),MATCH(T$4,ScoreStats!$C$2:$AD$2,0))))</f>
        <v/>
      </c>
      <c r="U6" s="159" t="str">
        <f>IF(OR(U$4="Co-Benefit Goals",$A6="Select BMP"),"",IF($E$1="Average Score",INDEX(FinalScores!$C$3:$AD$151,MATCH($B$1&amp;"-"&amp;$A6,FinalScores!$BA$3:$BA$151,0),MATCH(U$4,FinalScores!$C$2:$AD$2,0)),INDEX(ScoreStats!$C$3:$AD$151,MATCH($B$1&amp;"-"&amp;$A6,ScoreStats!$BA$3:$BA$151,0),MATCH(U$4,ScoreStats!$C$2:$AD$2,0))))</f>
        <v/>
      </c>
      <c r="V6" s="159" t="str">
        <f>IF(OR(V$4="Co-Benefit Goals",$A6="Select BMP"),"",IF($E$1="Average Score",INDEX(FinalScores!$C$3:$AD$151,MATCH($B$1&amp;"-"&amp;$A6,FinalScores!$BA$3:$BA$151,0),MATCH(V$4,FinalScores!$C$2:$AD$2,0)),INDEX(ScoreStats!$C$3:$AD$151,MATCH($B$1&amp;"-"&amp;$A6,ScoreStats!$BA$3:$BA$151,0),MATCH(V$4,ScoreStats!$C$2:$AD$2,0))))</f>
        <v/>
      </c>
      <c r="W6" s="159" t="str">
        <f>IF(OR(W$4="Co-Benefit Goals",$A6="Select BMP"),"",IF($E$1="Average Score",INDEX(FinalScores!$C$3:$AD$151,MATCH($B$1&amp;"-"&amp;$A6,FinalScores!$BA$3:$BA$151,0),MATCH(W$4,FinalScores!$C$2:$AD$2,0)),INDEX(ScoreStats!$C$3:$AD$151,MATCH($B$1&amp;"-"&amp;$A6,ScoreStats!$BA$3:$BA$151,0),MATCH(W$4,ScoreStats!$C$2:$AD$2,0))))</f>
        <v/>
      </c>
      <c r="X6" s="159" t="str">
        <f>IF(OR(X$4="Co-Benefit Goals",$A6="Select BMP"),"",IF($E$1="Average Score",INDEX(FinalScores!$C$3:$AD$151,MATCH($B$1&amp;"-"&amp;$A6,FinalScores!$BA$3:$BA$151,0),MATCH(X$4,FinalScores!$C$2:$AD$2,0)),INDEX(ScoreStats!$C$3:$AD$151,MATCH($B$1&amp;"-"&amp;$A6,ScoreStats!$BA$3:$BA$151,0),MATCH(X$4,ScoreStats!$C$2:$AD$2,0))))</f>
        <v/>
      </c>
      <c r="Y6" s="159" t="str">
        <f>IF(OR(Y$4="Co-Benefit Goals",$A6="Select BMP"),"",IF($E$1="Average Score",INDEX(FinalScores!$C$3:$AD$151,MATCH($B$1&amp;"-"&amp;$A6,FinalScores!$BA$3:$BA$151,0),MATCH(Y$4,FinalScores!$C$2:$AD$2,0)),INDEX(ScoreStats!$C$3:$AD$151,MATCH($B$1&amp;"-"&amp;$A6,ScoreStats!$BA$3:$BA$151,0),MATCH(Y$4,ScoreStats!$C$2:$AD$2,0))))</f>
        <v/>
      </c>
      <c r="Z6" s="159" t="str">
        <f>IF(OR(Z$4="Co-Benefit Goals",$A6="Select BMP"),"",IF($E$1="Average Score",INDEX(FinalScores!$C$3:$AD$151,MATCH($B$1&amp;"-"&amp;$A6,FinalScores!$BA$3:$BA$151,0),MATCH(Z$4,FinalScores!$C$2:$AD$2,0)),INDEX(ScoreStats!$C$3:$AD$151,MATCH($B$1&amp;"-"&amp;$A6,ScoreStats!$BA$3:$BA$151,0),MATCH(Z$4,ScoreStats!$C$2:$AD$2,0))))</f>
        <v/>
      </c>
      <c r="AA6" s="159" t="str">
        <f>IF(OR(AA$4="Co-Benefit Goals",$A6="Select BMP"),"",IF($E$1="Average Score",INDEX(FinalScores!$C$3:$AD$151,MATCH($B$1&amp;"-"&amp;$A6,FinalScores!$BA$3:$BA$151,0),MATCH(AA$4,FinalScores!$C$2:$AD$2,0)),INDEX(ScoreStats!$C$3:$AD$151,MATCH($B$1&amp;"-"&amp;$A6,ScoreStats!$BA$3:$BA$151,0),MATCH(AA$4,ScoreStats!$C$2:$AD$2,0))))</f>
        <v/>
      </c>
      <c r="AB6" s="159" t="str">
        <f>IF(OR(AB$4="Co-Benefit Goals",$A6="Select BMP"),"",IF($E$1="Average Score",INDEX(FinalScores!$C$3:$AD$151,MATCH($B$1&amp;"-"&amp;$A6,FinalScores!$BA$3:$BA$151,0),MATCH(AB$4,FinalScores!$C$2:$AD$2,0)),INDEX(ScoreStats!$C$3:$AD$151,MATCH($B$1&amp;"-"&amp;$A6,ScoreStats!$BA$3:$BA$151,0),MATCH(AB$4,ScoreStats!$C$2:$AD$2,0))))</f>
        <v/>
      </c>
      <c r="AC6" s="159" t="str">
        <f>IF(OR(AC$4="Co-Benefit Goals",$A6="Select BMP"),"",IF($E$1="Average Score",INDEX(FinalScores!$C$3:$AD$151,MATCH($B$1&amp;"-"&amp;$A6,FinalScores!$BA$3:$BA$151,0),MATCH(AC$4,FinalScores!$C$2:$AD$2,0)),INDEX(ScoreStats!$C$3:$AD$151,MATCH($B$1&amp;"-"&amp;$A6,ScoreStats!$BA$3:$BA$151,0),MATCH(AC$4,ScoreStats!$C$2:$AD$2,0))))</f>
        <v/>
      </c>
    </row>
    <row r="7" spans="1:30" ht="27" customHeight="1" x14ac:dyDescent="0.25">
      <c r="A7" s="154" t="s">
        <v>422</v>
      </c>
      <c r="B7" s="159" t="str">
        <f>IF(OR(B$4="Co-Benefit Goals",$A7="Select BMP"),"",IF($E$1="Average Score",INDEX(FinalScores!$C$3:$AD$151,MATCH($B$1&amp;"-"&amp;$A7,FinalScores!$BA$3:$BA$151,0),MATCH(B$4,FinalScores!$C$2:$AD$2,0)),INDEX(ScoreStats!$C$3:$AD$151,MATCH($B$1&amp;"-"&amp;$A7,ScoreStats!$BA$3:$BA$151,0),MATCH(B$4,ScoreStats!$C$2:$AD$2,0))))</f>
        <v/>
      </c>
      <c r="C7" s="159" t="str">
        <f>IF(OR(C$4="Co-Benefit Goals",$A7="Select BMP"),"",IF($E$1="Average Score",INDEX(FinalScores!$C$3:$AD$151,MATCH($B$1&amp;"-"&amp;$A7,FinalScores!$BA$3:$BA$151,0),MATCH(C$4,FinalScores!$C$2:$AD$2,0)),INDEX(ScoreStats!$C$3:$AD$151,MATCH($B$1&amp;"-"&amp;$A7,ScoreStats!$BA$3:$BA$151,0),MATCH(C$4,ScoreStats!$C$2:$AD$2,0))))</f>
        <v/>
      </c>
      <c r="D7" s="159" t="str">
        <f>IF(OR(D$4="Co-Benefit Goals",$A7="Select BMP"),"",IF($E$1="Average Score",INDEX(FinalScores!$C$3:$AD$151,MATCH($B$1&amp;"-"&amp;$A7,FinalScores!$BA$3:$BA$151,0),MATCH(D$4,FinalScores!$C$2:$AD$2,0)),INDEX(ScoreStats!$C$3:$AD$151,MATCH($B$1&amp;"-"&amp;$A7,ScoreStats!$BA$3:$BA$151,0),MATCH(D$4,ScoreStats!$C$2:$AD$2,0))))</f>
        <v/>
      </c>
      <c r="E7" s="159" t="str">
        <f>IF(OR(E$4="Co-Benefit Goals",$A7="Select BMP"),"",IF($E$1="Average Score",INDEX(FinalScores!$C$3:$AD$151,MATCH($B$1&amp;"-"&amp;$A7,FinalScores!$BA$3:$BA$151,0),MATCH(E$4,FinalScores!$C$2:$AD$2,0)),INDEX(ScoreStats!$C$3:$AD$151,MATCH($B$1&amp;"-"&amp;$A7,ScoreStats!$BA$3:$BA$151,0),MATCH(E$4,ScoreStats!$C$2:$AD$2,0))))</f>
        <v/>
      </c>
      <c r="F7" s="159" t="str">
        <f>IF(OR(F$4="Co-Benefit Goals",$A7="Select BMP"),"",IF($E$1="Average Score",INDEX(FinalScores!$C$3:$AD$151,MATCH($B$1&amp;"-"&amp;$A7,FinalScores!$BA$3:$BA$151,0),MATCH(F$4,FinalScores!$C$2:$AD$2,0)),INDEX(ScoreStats!$C$3:$AD$151,MATCH($B$1&amp;"-"&amp;$A7,ScoreStats!$BA$3:$BA$151,0),MATCH(F$4,ScoreStats!$C$2:$AD$2,0))))</f>
        <v/>
      </c>
      <c r="G7" s="159" t="str">
        <f>IF(OR(G$4="Co-Benefit Goals",$A7="Select BMP"),"",IF($E$1="Average Score",INDEX(FinalScores!$C$3:$AD$151,MATCH($B$1&amp;"-"&amp;$A7,FinalScores!$BA$3:$BA$151,0),MATCH(G$4,FinalScores!$C$2:$AD$2,0)),INDEX(ScoreStats!$C$3:$AD$151,MATCH($B$1&amp;"-"&amp;$A7,ScoreStats!$BA$3:$BA$151,0),MATCH(G$4,ScoreStats!$C$2:$AD$2,0))))</f>
        <v/>
      </c>
      <c r="H7" s="159" t="str">
        <f>IF(OR(H$4="Co-Benefit Goals",$A7="Select BMP"),"",IF($E$1="Average Score",INDEX(FinalScores!$C$3:$AD$151,MATCH($B$1&amp;"-"&amp;$A7,FinalScores!$BA$3:$BA$151,0),MATCH(H$4,FinalScores!$C$2:$AD$2,0)),INDEX(ScoreStats!$C$3:$AD$151,MATCH($B$1&amp;"-"&amp;$A7,ScoreStats!$BA$3:$BA$151,0),MATCH(H$4,ScoreStats!$C$2:$AD$2,0))))</f>
        <v/>
      </c>
      <c r="I7" s="159" t="str">
        <f>IF(OR(I$4="Co-Benefit Goals",$A7="Select BMP"),"",IF($E$1="Average Score",INDEX(FinalScores!$C$3:$AD$151,MATCH($B$1&amp;"-"&amp;$A7,FinalScores!$BA$3:$BA$151,0),MATCH(I$4,FinalScores!$C$2:$AD$2,0)),INDEX(ScoreStats!$C$3:$AD$151,MATCH($B$1&amp;"-"&amp;$A7,ScoreStats!$BA$3:$BA$151,0),MATCH(I$4,ScoreStats!$C$2:$AD$2,0))))</f>
        <v/>
      </c>
      <c r="J7" s="159" t="str">
        <f>IF(OR(J$4="Co-Benefit Goals",$A7="Select BMP"),"",IF($E$1="Average Score",INDEX(FinalScores!$C$3:$AD$151,MATCH($B$1&amp;"-"&amp;$A7,FinalScores!$BA$3:$BA$151,0),MATCH(J$4,FinalScores!$C$2:$AD$2,0)),INDEX(ScoreStats!$C$3:$AD$151,MATCH($B$1&amp;"-"&amp;$A7,ScoreStats!$BA$3:$BA$151,0),MATCH(J$4,ScoreStats!$C$2:$AD$2,0))))</f>
        <v/>
      </c>
      <c r="K7" s="159" t="str">
        <f>IF(OR(K$4="Co-Benefit Goals",$A7="Select BMP"),"",IF($E$1="Average Score",INDEX(FinalScores!$C$3:$AD$151,MATCH($B$1&amp;"-"&amp;$A7,FinalScores!$BA$3:$BA$151,0),MATCH(K$4,FinalScores!$C$2:$AD$2,0)),INDEX(ScoreStats!$C$3:$AD$151,MATCH($B$1&amp;"-"&amp;$A7,ScoreStats!$BA$3:$BA$151,0),MATCH(K$4,ScoreStats!$C$2:$AD$2,0))))</f>
        <v/>
      </c>
      <c r="L7" s="159" t="str">
        <f>IF(OR(L$4="Co-Benefit Goals",$A7="Select BMP"),"",IF($E$1="Average Score",INDEX(FinalScores!$C$3:$AD$151,MATCH($B$1&amp;"-"&amp;$A7,FinalScores!$BA$3:$BA$151,0),MATCH(L$4,FinalScores!$C$2:$AD$2,0)),INDEX(ScoreStats!$C$3:$AD$151,MATCH($B$1&amp;"-"&amp;$A7,ScoreStats!$BA$3:$BA$151,0),MATCH(L$4,ScoreStats!$C$2:$AD$2,0))))</f>
        <v/>
      </c>
      <c r="M7" s="159" t="str">
        <f>IF(OR(M$4="Co-Benefit Goals",$A7="Select BMP"),"",IF($E$1="Average Score",INDEX(FinalScores!$C$3:$AD$151,MATCH($B$1&amp;"-"&amp;$A7,FinalScores!$BA$3:$BA$151,0),MATCH(M$4,FinalScores!$C$2:$AD$2,0)),INDEX(ScoreStats!$C$3:$AD$151,MATCH($B$1&amp;"-"&amp;$A7,ScoreStats!$BA$3:$BA$151,0),MATCH(M$4,ScoreStats!$C$2:$AD$2,0))))</f>
        <v/>
      </c>
      <c r="N7" s="159" t="str">
        <f>IF(OR(N$4="Co-Benefit Goals",$A7="Select BMP"),"",IF($E$1="Average Score",INDEX(FinalScores!$C$3:$AD$151,MATCH($B$1&amp;"-"&amp;$A7,FinalScores!$BA$3:$BA$151,0),MATCH(N$4,FinalScores!$C$2:$AD$2,0)),INDEX(ScoreStats!$C$3:$AD$151,MATCH($B$1&amp;"-"&amp;$A7,ScoreStats!$BA$3:$BA$151,0),MATCH(N$4,ScoreStats!$C$2:$AD$2,0))))</f>
        <v/>
      </c>
      <c r="O7" s="159" t="str">
        <f>IF(OR(O$4="Co-Benefit Goals",$A7="Select BMP"),"",IF($E$1="Average Score",INDEX(FinalScores!$C$3:$AD$151,MATCH($B$1&amp;"-"&amp;$A7,FinalScores!$BA$3:$BA$151,0),MATCH(O$4,FinalScores!$C$2:$AD$2,0)),INDEX(ScoreStats!$C$3:$AD$151,MATCH($B$1&amp;"-"&amp;$A7,ScoreStats!$BA$3:$BA$151,0),MATCH(O$4,ScoreStats!$C$2:$AD$2,0))))</f>
        <v/>
      </c>
      <c r="P7" s="159" t="str">
        <f>IF(OR(P$4="Co-Benefit Goals",$A7="Select BMP"),"",IF($E$1="Average Score",INDEX(FinalScores!$C$3:$AD$151,MATCH($B$1&amp;"-"&amp;$A7,FinalScores!$BA$3:$BA$151,0),MATCH(P$4,FinalScores!$C$2:$AD$2,0)),INDEX(ScoreStats!$C$3:$AD$151,MATCH($B$1&amp;"-"&amp;$A7,ScoreStats!$BA$3:$BA$151,0),MATCH(P$4,ScoreStats!$C$2:$AD$2,0))))</f>
        <v/>
      </c>
      <c r="Q7" s="159" t="str">
        <f>IF(OR(Q$4="Co-Benefit Goals",$A7="Select BMP"),"",IF($E$1="Average Score",INDEX(FinalScores!$C$3:$AD$151,MATCH($B$1&amp;"-"&amp;$A7,FinalScores!$BA$3:$BA$151,0),MATCH(Q$4,FinalScores!$C$2:$AD$2,0)),INDEX(ScoreStats!$C$3:$AD$151,MATCH($B$1&amp;"-"&amp;$A7,ScoreStats!$BA$3:$BA$151,0),MATCH(Q$4,ScoreStats!$C$2:$AD$2,0))))</f>
        <v/>
      </c>
      <c r="R7" s="159" t="str">
        <f>IF(OR(R$4="Co-Benefit Goals",$A7="Select BMP"),"",IF($E$1="Average Score",INDEX(FinalScores!$C$3:$AD$151,MATCH($B$1&amp;"-"&amp;$A7,FinalScores!$BA$3:$BA$151,0),MATCH(R$4,FinalScores!$C$2:$AD$2,0)),INDEX(ScoreStats!$C$3:$AD$151,MATCH($B$1&amp;"-"&amp;$A7,ScoreStats!$BA$3:$BA$151,0),MATCH(R$4,ScoreStats!$C$2:$AD$2,0))))</f>
        <v/>
      </c>
      <c r="S7" s="159" t="str">
        <f>IF(OR(S$4="Co-Benefit Goals",$A7="Select BMP"),"",IF($E$1="Average Score",INDEX(FinalScores!$C$3:$AD$151,MATCH($B$1&amp;"-"&amp;$A7,FinalScores!$BA$3:$BA$151,0),MATCH(S$4,FinalScores!$C$2:$AD$2,0)),INDEX(ScoreStats!$C$3:$AD$151,MATCH($B$1&amp;"-"&amp;$A7,ScoreStats!$BA$3:$BA$151,0),MATCH(S$4,ScoreStats!$C$2:$AD$2,0))))</f>
        <v/>
      </c>
      <c r="T7" s="159" t="str">
        <f>IF(OR(T$4="Co-Benefit Goals",$A7="Select BMP"),"",IF($E$1="Average Score",INDEX(FinalScores!$C$3:$AD$151,MATCH($B$1&amp;"-"&amp;$A7,FinalScores!$BA$3:$BA$151,0),MATCH(T$4,FinalScores!$C$2:$AD$2,0)),INDEX(ScoreStats!$C$3:$AD$151,MATCH($B$1&amp;"-"&amp;$A7,ScoreStats!$BA$3:$BA$151,0),MATCH(T$4,ScoreStats!$C$2:$AD$2,0))))</f>
        <v/>
      </c>
      <c r="U7" s="159" t="str">
        <f>IF(OR(U$4="Co-Benefit Goals",$A7="Select BMP"),"",IF($E$1="Average Score",INDEX(FinalScores!$C$3:$AD$151,MATCH($B$1&amp;"-"&amp;$A7,FinalScores!$BA$3:$BA$151,0),MATCH(U$4,FinalScores!$C$2:$AD$2,0)),INDEX(ScoreStats!$C$3:$AD$151,MATCH($B$1&amp;"-"&amp;$A7,ScoreStats!$BA$3:$BA$151,0),MATCH(U$4,ScoreStats!$C$2:$AD$2,0))))</f>
        <v/>
      </c>
      <c r="V7" s="159" t="str">
        <f>IF(OR(V$4="Co-Benefit Goals",$A7="Select BMP"),"",IF($E$1="Average Score",INDEX(FinalScores!$C$3:$AD$151,MATCH($B$1&amp;"-"&amp;$A7,FinalScores!$BA$3:$BA$151,0),MATCH(V$4,FinalScores!$C$2:$AD$2,0)),INDEX(ScoreStats!$C$3:$AD$151,MATCH($B$1&amp;"-"&amp;$A7,ScoreStats!$BA$3:$BA$151,0),MATCH(V$4,ScoreStats!$C$2:$AD$2,0))))</f>
        <v/>
      </c>
      <c r="W7" s="159" t="str">
        <f>IF(OR(W$4="Co-Benefit Goals",$A7="Select BMP"),"",IF($E$1="Average Score",INDEX(FinalScores!$C$3:$AD$151,MATCH($B$1&amp;"-"&amp;$A7,FinalScores!$BA$3:$BA$151,0),MATCH(W$4,FinalScores!$C$2:$AD$2,0)),INDEX(ScoreStats!$C$3:$AD$151,MATCH($B$1&amp;"-"&amp;$A7,ScoreStats!$BA$3:$BA$151,0),MATCH(W$4,ScoreStats!$C$2:$AD$2,0))))</f>
        <v/>
      </c>
      <c r="X7" s="159" t="str">
        <f>IF(OR(X$4="Co-Benefit Goals",$A7="Select BMP"),"",IF($E$1="Average Score",INDEX(FinalScores!$C$3:$AD$151,MATCH($B$1&amp;"-"&amp;$A7,FinalScores!$BA$3:$BA$151,0),MATCH(X$4,FinalScores!$C$2:$AD$2,0)),INDEX(ScoreStats!$C$3:$AD$151,MATCH($B$1&amp;"-"&amp;$A7,ScoreStats!$BA$3:$BA$151,0),MATCH(X$4,ScoreStats!$C$2:$AD$2,0))))</f>
        <v/>
      </c>
      <c r="Y7" s="159" t="str">
        <f>IF(OR(Y$4="Co-Benefit Goals",$A7="Select BMP"),"",IF($E$1="Average Score",INDEX(FinalScores!$C$3:$AD$151,MATCH($B$1&amp;"-"&amp;$A7,FinalScores!$BA$3:$BA$151,0),MATCH(Y$4,FinalScores!$C$2:$AD$2,0)),INDEX(ScoreStats!$C$3:$AD$151,MATCH($B$1&amp;"-"&amp;$A7,ScoreStats!$BA$3:$BA$151,0),MATCH(Y$4,ScoreStats!$C$2:$AD$2,0))))</f>
        <v/>
      </c>
      <c r="Z7" s="159" t="str">
        <f>IF(OR(Z$4="Co-Benefit Goals",$A7="Select BMP"),"",IF($E$1="Average Score",INDEX(FinalScores!$C$3:$AD$151,MATCH($B$1&amp;"-"&amp;$A7,FinalScores!$BA$3:$BA$151,0),MATCH(Z$4,FinalScores!$C$2:$AD$2,0)),INDEX(ScoreStats!$C$3:$AD$151,MATCH($B$1&amp;"-"&amp;$A7,ScoreStats!$BA$3:$BA$151,0),MATCH(Z$4,ScoreStats!$C$2:$AD$2,0))))</f>
        <v/>
      </c>
      <c r="AA7" s="159" t="str">
        <f>IF(OR(AA$4="Co-Benefit Goals",$A7="Select BMP"),"",IF($E$1="Average Score",INDEX(FinalScores!$C$3:$AD$151,MATCH($B$1&amp;"-"&amp;$A7,FinalScores!$BA$3:$BA$151,0),MATCH(AA$4,FinalScores!$C$2:$AD$2,0)),INDEX(ScoreStats!$C$3:$AD$151,MATCH($B$1&amp;"-"&amp;$A7,ScoreStats!$BA$3:$BA$151,0),MATCH(AA$4,ScoreStats!$C$2:$AD$2,0))))</f>
        <v/>
      </c>
      <c r="AB7" s="159" t="str">
        <f>IF(OR(AB$4="Co-Benefit Goals",$A7="Select BMP"),"",IF($E$1="Average Score",INDEX(FinalScores!$C$3:$AD$151,MATCH($B$1&amp;"-"&amp;$A7,FinalScores!$BA$3:$BA$151,0),MATCH(AB$4,FinalScores!$C$2:$AD$2,0)),INDEX(ScoreStats!$C$3:$AD$151,MATCH($B$1&amp;"-"&amp;$A7,ScoreStats!$BA$3:$BA$151,0),MATCH(AB$4,ScoreStats!$C$2:$AD$2,0))))</f>
        <v/>
      </c>
      <c r="AC7" s="159" t="str">
        <f>IF(OR(AC$4="Co-Benefit Goals",$A7="Select BMP"),"",IF($E$1="Average Score",INDEX(FinalScores!$C$3:$AD$151,MATCH($B$1&amp;"-"&amp;$A7,FinalScores!$BA$3:$BA$151,0),MATCH(AC$4,FinalScores!$C$2:$AD$2,0)),INDEX(ScoreStats!$C$3:$AD$151,MATCH($B$1&amp;"-"&amp;$A7,ScoreStats!$BA$3:$BA$151,0),MATCH(AC$4,ScoreStats!$C$2:$AD$2,0))))</f>
        <v/>
      </c>
    </row>
    <row r="8" spans="1:30" ht="27" customHeight="1" x14ac:dyDescent="0.25">
      <c r="A8" s="154" t="s">
        <v>422</v>
      </c>
      <c r="B8" s="159" t="str">
        <f>IF(OR(B$4="Co-Benefit Goals",$A8="Select BMP"),"",IF($E$1="Average Score",INDEX(FinalScores!$C$3:$AD$151,MATCH($B$1&amp;"-"&amp;$A8,FinalScores!$BA$3:$BA$151,0),MATCH(B$4,FinalScores!$C$2:$AD$2,0)),INDEX(ScoreStats!$C$3:$AD$151,MATCH($B$1&amp;"-"&amp;$A8,ScoreStats!$BA$3:$BA$151,0),MATCH(B$4,ScoreStats!$C$2:$AD$2,0))))</f>
        <v/>
      </c>
      <c r="C8" s="159" t="str">
        <f>IF(OR(C$4="Co-Benefit Goals",$A8="Select BMP"),"",IF($E$1="Average Score",INDEX(FinalScores!$C$3:$AD$151,MATCH($B$1&amp;"-"&amp;$A8,FinalScores!$BA$3:$BA$151,0),MATCH(C$4,FinalScores!$C$2:$AD$2,0)),INDEX(ScoreStats!$C$3:$AD$151,MATCH($B$1&amp;"-"&amp;$A8,ScoreStats!$BA$3:$BA$151,0),MATCH(C$4,ScoreStats!$C$2:$AD$2,0))))</f>
        <v/>
      </c>
      <c r="D8" s="159" t="str">
        <f>IF(OR(D$4="Co-Benefit Goals",$A8="Select BMP"),"",IF($E$1="Average Score",INDEX(FinalScores!$C$3:$AD$151,MATCH($B$1&amp;"-"&amp;$A8,FinalScores!$BA$3:$BA$151,0),MATCH(D$4,FinalScores!$C$2:$AD$2,0)),INDEX(ScoreStats!$C$3:$AD$151,MATCH($B$1&amp;"-"&amp;$A8,ScoreStats!$BA$3:$BA$151,0),MATCH(D$4,ScoreStats!$C$2:$AD$2,0))))</f>
        <v/>
      </c>
      <c r="E8" s="159" t="str">
        <f>IF(OR(E$4="Co-Benefit Goals",$A8="Select BMP"),"",IF($E$1="Average Score",INDEX(FinalScores!$C$3:$AD$151,MATCH($B$1&amp;"-"&amp;$A8,FinalScores!$BA$3:$BA$151,0),MATCH(E$4,FinalScores!$C$2:$AD$2,0)),INDEX(ScoreStats!$C$3:$AD$151,MATCH($B$1&amp;"-"&amp;$A8,ScoreStats!$BA$3:$BA$151,0),MATCH(E$4,ScoreStats!$C$2:$AD$2,0))))</f>
        <v/>
      </c>
      <c r="F8" s="159" t="str">
        <f>IF(OR(F$4="Co-Benefit Goals",$A8="Select BMP"),"",IF($E$1="Average Score",INDEX(FinalScores!$C$3:$AD$151,MATCH($B$1&amp;"-"&amp;$A8,FinalScores!$BA$3:$BA$151,0),MATCH(F$4,FinalScores!$C$2:$AD$2,0)),INDEX(ScoreStats!$C$3:$AD$151,MATCH($B$1&amp;"-"&amp;$A8,ScoreStats!$BA$3:$BA$151,0),MATCH(F$4,ScoreStats!$C$2:$AD$2,0))))</f>
        <v/>
      </c>
      <c r="G8" s="159" t="str">
        <f>IF(OR(G$4="Co-Benefit Goals",$A8="Select BMP"),"",IF($E$1="Average Score",INDEX(FinalScores!$C$3:$AD$151,MATCH($B$1&amp;"-"&amp;$A8,FinalScores!$BA$3:$BA$151,0),MATCH(G$4,FinalScores!$C$2:$AD$2,0)),INDEX(ScoreStats!$C$3:$AD$151,MATCH($B$1&amp;"-"&amp;$A8,ScoreStats!$BA$3:$BA$151,0),MATCH(G$4,ScoreStats!$C$2:$AD$2,0))))</f>
        <v/>
      </c>
      <c r="H8" s="159" t="str">
        <f>IF(OR(H$4="Co-Benefit Goals",$A8="Select BMP"),"",IF($E$1="Average Score",INDEX(FinalScores!$C$3:$AD$151,MATCH($B$1&amp;"-"&amp;$A8,FinalScores!$BA$3:$BA$151,0),MATCH(H$4,FinalScores!$C$2:$AD$2,0)),INDEX(ScoreStats!$C$3:$AD$151,MATCH($B$1&amp;"-"&amp;$A8,ScoreStats!$BA$3:$BA$151,0),MATCH(H$4,ScoreStats!$C$2:$AD$2,0))))</f>
        <v/>
      </c>
      <c r="I8" s="159" t="str">
        <f>IF(OR(I$4="Co-Benefit Goals",$A8="Select BMP"),"",IF($E$1="Average Score",INDEX(FinalScores!$C$3:$AD$151,MATCH($B$1&amp;"-"&amp;$A8,FinalScores!$BA$3:$BA$151,0),MATCH(I$4,FinalScores!$C$2:$AD$2,0)),INDEX(ScoreStats!$C$3:$AD$151,MATCH($B$1&amp;"-"&amp;$A8,ScoreStats!$BA$3:$BA$151,0),MATCH(I$4,ScoreStats!$C$2:$AD$2,0))))</f>
        <v/>
      </c>
      <c r="J8" s="159" t="str">
        <f>IF(OR(J$4="Co-Benefit Goals",$A8="Select BMP"),"",IF($E$1="Average Score",INDEX(FinalScores!$C$3:$AD$151,MATCH($B$1&amp;"-"&amp;$A8,FinalScores!$BA$3:$BA$151,0),MATCH(J$4,FinalScores!$C$2:$AD$2,0)),INDEX(ScoreStats!$C$3:$AD$151,MATCH($B$1&amp;"-"&amp;$A8,ScoreStats!$BA$3:$BA$151,0),MATCH(J$4,ScoreStats!$C$2:$AD$2,0))))</f>
        <v/>
      </c>
      <c r="K8" s="159" t="str">
        <f>IF(OR(K$4="Co-Benefit Goals",$A8="Select BMP"),"",IF($E$1="Average Score",INDEX(FinalScores!$C$3:$AD$151,MATCH($B$1&amp;"-"&amp;$A8,FinalScores!$BA$3:$BA$151,0),MATCH(K$4,FinalScores!$C$2:$AD$2,0)),INDEX(ScoreStats!$C$3:$AD$151,MATCH($B$1&amp;"-"&amp;$A8,ScoreStats!$BA$3:$BA$151,0),MATCH(K$4,ScoreStats!$C$2:$AD$2,0))))</f>
        <v/>
      </c>
      <c r="L8" s="159" t="str">
        <f>IF(OR(L$4="Co-Benefit Goals",$A8="Select BMP"),"",IF($E$1="Average Score",INDEX(FinalScores!$C$3:$AD$151,MATCH($B$1&amp;"-"&amp;$A8,FinalScores!$BA$3:$BA$151,0),MATCH(L$4,FinalScores!$C$2:$AD$2,0)),INDEX(ScoreStats!$C$3:$AD$151,MATCH($B$1&amp;"-"&amp;$A8,ScoreStats!$BA$3:$BA$151,0),MATCH(L$4,ScoreStats!$C$2:$AD$2,0))))</f>
        <v/>
      </c>
      <c r="M8" s="159" t="str">
        <f>IF(OR(M$4="Co-Benefit Goals",$A8="Select BMP"),"",IF($E$1="Average Score",INDEX(FinalScores!$C$3:$AD$151,MATCH($B$1&amp;"-"&amp;$A8,FinalScores!$BA$3:$BA$151,0),MATCH(M$4,FinalScores!$C$2:$AD$2,0)),INDEX(ScoreStats!$C$3:$AD$151,MATCH($B$1&amp;"-"&amp;$A8,ScoreStats!$BA$3:$BA$151,0),MATCH(M$4,ScoreStats!$C$2:$AD$2,0))))</f>
        <v/>
      </c>
      <c r="N8" s="159" t="str">
        <f>IF(OR(N$4="Co-Benefit Goals",$A8="Select BMP"),"",IF($E$1="Average Score",INDEX(FinalScores!$C$3:$AD$151,MATCH($B$1&amp;"-"&amp;$A8,FinalScores!$BA$3:$BA$151,0),MATCH(N$4,FinalScores!$C$2:$AD$2,0)),INDEX(ScoreStats!$C$3:$AD$151,MATCH($B$1&amp;"-"&amp;$A8,ScoreStats!$BA$3:$BA$151,0),MATCH(N$4,ScoreStats!$C$2:$AD$2,0))))</f>
        <v/>
      </c>
      <c r="O8" s="159" t="str">
        <f>IF(OR(O$4="Co-Benefit Goals",$A8="Select BMP"),"",IF($E$1="Average Score",INDEX(FinalScores!$C$3:$AD$151,MATCH($B$1&amp;"-"&amp;$A8,FinalScores!$BA$3:$BA$151,0),MATCH(O$4,FinalScores!$C$2:$AD$2,0)),INDEX(ScoreStats!$C$3:$AD$151,MATCH($B$1&amp;"-"&amp;$A8,ScoreStats!$BA$3:$BA$151,0),MATCH(O$4,ScoreStats!$C$2:$AD$2,0))))</f>
        <v/>
      </c>
      <c r="P8" s="159" t="str">
        <f>IF(OR(P$4="Co-Benefit Goals",$A8="Select BMP"),"",IF($E$1="Average Score",INDEX(FinalScores!$C$3:$AD$151,MATCH($B$1&amp;"-"&amp;$A8,FinalScores!$BA$3:$BA$151,0),MATCH(P$4,FinalScores!$C$2:$AD$2,0)),INDEX(ScoreStats!$C$3:$AD$151,MATCH($B$1&amp;"-"&amp;$A8,ScoreStats!$BA$3:$BA$151,0),MATCH(P$4,ScoreStats!$C$2:$AD$2,0))))</f>
        <v/>
      </c>
      <c r="Q8" s="159" t="str">
        <f>IF(OR(Q$4="Co-Benefit Goals",$A8="Select BMP"),"",IF($E$1="Average Score",INDEX(FinalScores!$C$3:$AD$151,MATCH($B$1&amp;"-"&amp;$A8,FinalScores!$BA$3:$BA$151,0),MATCH(Q$4,FinalScores!$C$2:$AD$2,0)),INDEX(ScoreStats!$C$3:$AD$151,MATCH($B$1&amp;"-"&amp;$A8,ScoreStats!$BA$3:$BA$151,0),MATCH(Q$4,ScoreStats!$C$2:$AD$2,0))))</f>
        <v/>
      </c>
      <c r="R8" s="159" t="str">
        <f>IF(OR(R$4="Co-Benefit Goals",$A8="Select BMP"),"",IF($E$1="Average Score",INDEX(FinalScores!$C$3:$AD$151,MATCH($B$1&amp;"-"&amp;$A8,FinalScores!$BA$3:$BA$151,0),MATCH(R$4,FinalScores!$C$2:$AD$2,0)),INDEX(ScoreStats!$C$3:$AD$151,MATCH($B$1&amp;"-"&amp;$A8,ScoreStats!$BA$3:$BA$151,0),MATCH(R$4,ScoreStats!$C$2:$AD$2,0))))</f>
        <v/>
      </c>
      <c r="S8" s="159" t="str">
        <f>IF(OR(S$4="Co-Benefit Goals",$A8="Select BMP"),"",IF($E$1="Average Score",INDEX(FinalScores!$C$3:$AD$151,MATCH($B$1&amp;"-"&amp;$A8,FinalScores!$BA$3:$BA$151,0),MATCH(S$4,FinalScores!$C$2:$AD$2,0)),INDEX(ScoreStats!$C$3:$AD$151,MATCH($B$1&amp;"-"&amp;$A8,ScoreStats!$BA$3:$BA$151,0),MATCH(S$4,ScoreStats!$C$2:$AD$2,0))))</f>
        <v/>
      </c>
      <c r="T8" s="159" t="str">
        <f>IF(OR(T$4="Co-Benefit Goals",$A8="Select BMP"),"",IF($E$1="Average Score",INDEX(FinalScores!$C$3:$AD$151,MATCH($B$1&amp;"-"&amp;$A8,FinalScores!$BA$3:$BA$151,0),MATCH(T$4,FinalScores!$C$2:$AD$2,0)),INDEX(ScoreStats!$C$3:$AD$151,MATCH($B$1&amp;"-"&amp;$A8,ScoreStats!$BA$3:$BA$151,0),MATCH(T$4,ScoreStats!$C$2:$AD$2,0))))</f>
        <v/>
      </c>
      <c r="U8" s="159" t="str">
        <f>IF(OR(U$4="Co-Benefit Goals",$A8="Select BMP"),"",IF($E$1="Average Score",INDEX(FinalScores!$C$3:$AD$151,MATCH($B$1&amp;"-"&amp;$A8,FinalScores!$BA$3:$BA$151,0),MATCH(U$4,FinalScores!$C$2:$AD$2,0)),INDEX(ScoreStats!$C$3:$AD$151,MATCH($B$1&amp;"-"&amp;$A8,ScoreStats!$BA$3:$BA$151,0),MATCH(U$4,ScoreStats!$C$2:$AD$2,0))))</f>
        <v/>
      </c>
      <c r="V8" s="159" t="str">
        <f>IF(OR(V$4="Co-Benefit Goals",$A8="Select BMP"),"",IF($E$1="Average Score",INDEX(FinalScores!$C$3:$AD$151,MATCH($B$1&amp;"-"&amp;$A8,FinalScores!$BA$3:$BA$151,0),MATCH(V$4,FinalScores!$C$2:$AD$2,0)),INDEX(ScoreStats!$C$3:$AD$151,MATCH($B$1&amp;"-"&amp;$A8,ScoreStats!$BA$3:$BA$151,0),MATCH(V$4,ScoreStats!$C$2:$AD$2,0))))</f>
        <v/>
      </c>
      <c r="W8" s="159" t="str">
        <f>IF(OR(W$4="Co-Benefit Goals",$A8="Select BMP"),"",IF($E$1="Average Score",INDEX(FinalScores!$C$3:$AD$151,MATCH($B$1&amp;"-"&amp;$A8,FinalScores!$BA$3:$BA$151,0),MATCH(W$4,FinalScores!$C$2:$AD$2,0)),INDEX(ScoreStats!$C$3:$AD$151,MATCH($B$1&amp;"-"&amp;$A8,ScoreStats!$BA$3:$BA$151,0),MATCH(W$4,ScoreStats!$C$2:$AD$2,0))))</f>
        <v/>
      </c>
      <c r="X8" s="159" t="str">
        <f>IF(OR(X$4="Co-Benefit Goals",$A8="Select BMP"),"",IF($E$1="Average Score",INDEX(FinalScores!$C$3:$AD$151,MATCH($B$1&amp;"-"&amp;$A8,FinalScores!$BA$3:$BA$151,0),MATCH(X$4,FinalScores!$C$2:$AD$2,0)),INDEX(ScoreStats!$C$3:$AD$151,MATCH($B$1&amp;"-"&amp;$A8,ScoreStats!$BA$3:$BA$151,0),MATCH(X$4,ScoreStats!$C$2:$AD$2,0))))</f>
        <v/>
      </c>
      <c r="Y8" s="159" t="str">
        <f>IF(OR(Y$4="Co-Benefit Goals",$A8="Select BMP"),"",IF($E$1="Average Score",INDEX(FinalScores!$C$3:$AD$151,MATCH($B$1&amp;"-"&amp;$A8,FinalScores!$BA$3:$BA$151,0),MATCH(Y$4,FinalScores!$C$2:$AD$2,0)),INDEX(ScoreStats!$C$3:$AD$151,MATCH($B$1&amp;"-"&amp;$A8,ScoreStats!$BA$3:$BA$151,0),MATCH(Y$4,ScoreStats!$C$2:$AD$2,0))))</f>
        <v/>
      </c>
      <c r="Z8" s="159" t="str">
        <f>IF(OR(Z$4="Co-Benefit Goals",$A8="Select BMP"),"",IF($E$1="Average Score",INDEX(FinalScores!$C$3:$AD$151,MATCH($B$1&amp;"-"&amp;$A8,FinalScores!$BA$3:$BA$151,0),MATCH(Z$4,FinalScores!$C$2:$AD$2,0)),INDEX(ScoreStats!$C$3:$AD$151,MATCH($B$1&amp;"-"&amp;$A8,ScoreStats!$BA$3:$BA$151,0),MATCH(Z$4,ScoreStats!$C$2:$AD$2,0))))</f>
        <v/>
      </c>
      <c r="AA8" s="159" t="str">
        <f>IF(OR(AA$4="Co-Benefit Goals",$A8="Select BMP"),"",IF($E$1="Average Score",INDEX(FinalScores!$C$3:$AD$151,MATCH($B$1&amp;"-"&amp;$A8,FinalScores!$BA$3:$BA$151,0),MATCH(AA$4,FinalScores!$C$2:$AD$2,0)),INDEX(ScoreStats!$C$3:$AD$151,MATCH($B$1&amp;"-"&amp;$A8,ScoreStats!$BA$3:$BA$151,0),MATCH(AA$4,ScoreStats!$C$2:$AD$2,0))))</f>
        <v/>
      </c>
      <c r="AB8" s="159" t="str">
        <f>IF(OR(AB$4="Co-Benefit Goals",$A8="Select BMP"),"",IF($E$1="Average Score",INDEX(FinalScores!$C$3:$AD$151,MATCH($B$1&amp;"-"&amp;$A8,FinalScores!$BA$3:$BA$151,0),MATCH(AB$4,FinalScores!$C$2:$AD$2,0)),INDEX(ScoreStats!$C$3:$AD$151,MATCH($B$1&amp;"-"&amp;$A8,ScoreStats!$BA$3:$BA$151,0),MATCH(AB$4,ScoreStats!$C$2:$AD$2,0))))</f>
        <v/>
      </c>
      <c r="AC8" s="159" t="str">
        <f>IF(OR(AC$4="Co-Benefit Goals",$A8="Select BMP"),"",IF($E$1="Average Score",INDEX(FinalScores!$C$3:$AD$151,MATCH($B$1&amp;"-"&amp;$A8,FinalScores!$BA$3:$BA$151,0),MATCH(AC$4,FinalScores!$C$2:$AD$2,0)),INDEX(ScoreStats!$C$3:$AD$151,MATCH($B$1&amp;"-"&amp;$A8,ScoreStats!$BA$3:$BA$151,0),MATCH(AC$4,ScoreStats!$C$2:$AD$2,0))))</f>
        <v/>
      </c>
    </row>
    <row r="9" spans="1:30" ht="27" customHeight="1" x14ac:dyDescent="0.25">
      <c r="A9" s="154" t="s">
        <v>422</v>
      </c>
      <c r="B9" s="159" t="str">
        <f>IF(OR(B$4="Co-Benefit Goals",$A9="Select BMP"),"",IF($E$1="Average Score",INDEX(FinalScores!$C$3:$AD$151,MATCH($B$1&amp;"-"&amp;$A9,FinalScores!$BA$3:$BA$151,0),MATCH(B$4,FinalScores!$C$2:$AD$2,0)),INDEX(ScoreStats!$C$3:$AD$151,MATCH($B$1&amp;"-"&amp;$A9,ScoreStats!$BA$3:$BA$151,0),MATCH(B$4,ScoreStats!$C$2:$AD$2,0))))</f>
        <v/>
      </c>
      <c r="C9" s="159" t="str">
        <f>IF(OR(C$4="Co-Benefit Goals",$A9="Select BMP"),"",IF($E$1="Average Score",INDEX(FinalScores!$C$3:$AD$151,MATCH($B$1&amp;"-"&amp;$A9,FinalScores!$BA$3:$BA$151,0),MATCH(C$4,FinalScores!$C$2:$AD$2,0)),INDEX(ScoreStats!$C$3:$AD$151,MATCH($B$1&amp;"-"&amp;$A9,ScoreStats!$BA$3:$BA$151,0),MATCH(C$4,ScoreStats!$C$2:$AD$2,0))))</f>
        <v/>
      </c>
      <c r="D9" s="159" t="str">
        <f>IF(OR(D$4="Co-Benefit Goals",$A9="Select BMP"),"",IF($E$1="Average Score",INDEX(FinalScores!$C$3:$AD$151,MATCH($B$1&amp;"-"&amp;$A9,FinalScores!$BA$3:$BA$151,0),MATCH(D$4,FinalScores!$C$2:$AD$2,0)),INDEX(ScoreStats!$C$3:$AD$151,MATCH($B$1&amp;"-"&amp;$A9,ScoreStats!$BA$3:$BA$151,0),MATCH(D$4,ScoreStats!$C$2:$AD$2,0))))</f>
        <v/>
      </c>
      <c r="E9" s="159" t="str">
        <f>IF(OR(E$4="Co-Benefit Goals",$A9="Select BMP"),"",IF($E$1="Average Score",INDEX(FinalScores!$C$3:$AD$151,MATCH($B$1&amp;"-"&amp;$A9,FinalScores!$BA$3:$BA$151,0),MATCH(E$4,FinalScores!$C$2:$AD$2,0)),INDEX(ScoreStats!$C$3:$AD$151,MATCH($B$1&amp;"-"&amp;$A9,ScoreStats!$BA$3:$BA$151,0),MATCH(E$4,ScoreStats!$C$2:$AD$2,0))))</f>
        <v/>
      </c>
      <c r="F9" s="159" t="str">
        <f>IF(OR(F$4="Co-Benefit Goals",$A9="Select BMP"),"",IF($E$1="Average Score",INDEX(FinalScores!$C$3:$AD$151,MATCH($B$1&amp;"-"&amp;$A9,FinalScores!$BA$3:$BA$151,0),MATCH(F$4,FinalScores!$C$2:$AD$2,0)),INDEX(ScoreStats!$C$3:$AD$151,MATCH($B$1&amp;"-"&amp;$A9,ScoreStats!$BA$3:$BA$151,0),MATCH(F$4,ScoreStats!$C$2:$AD$2,0))))</f>
        <v/>
      </c>
      <c r="G9" s="159" t="str">
        <f>IF(OR(G$4="Co-Benefit Goals",$A9="Select BMP"),"",IF($E$1="Average Score",INDEX(FinalScores!$C$3:$AD$151,MATCH($B$1&amp;"-"&amp;$A9,FinalScores!$BA$3:$BA$151,0),MATCH(G$4,FinalScores!$C$2:$AD$2,0)),INDEX(ScoreStats!$C$3:$AD$151,MATCH($B$1&amp;"-"&amp;$A9,ScoreStats!$BA$3:$BA$151,0),MATCH(G$4,ScoreStats!$C$2:$AD$2,0))))</f>
        <v/>
      </c>
      <c r="H9" s="159" t="str">
        <f>IF(OR(H$4="Co-Benefit Goals",$A9="Select BMP"),"",IF($E$1="Average Score",INDEX(FinalScores!$C$3:$AD$151,MATCH($B$1&amp;"-"&amp;$A9,FinalScores!$BA$3:$BA$151,0),MATCH(H$4,FinalScores!$C$2:$AD$2,0)),INDEX(ScoreStats!$C$3:$AD$151,MATCH($B$1&amp;"-"&amp;$A9,ScoreStats!$BA$3:$BA$151,0),MATCH(H$4,ScoreStats!$C$2:$AD$2,0))))</f>
        <v/>
      </c>
      <c r="I9" s="159" t="str">
        <f>IF(OR(I$4="Co-Benefit Goals",$A9="Select BMP"),"",IF($E$1="Average Score",INDEX(FinalScores!$C$3:$AD$151,MATCH($B$1&amp;"-"&amp;$A9,FinalScores!$BA$3:$BA$151,0),MATCH(I$4,FinalScores!$C$2:$AD$2,0)),INDEX(ScoreStats!$C$3:$AD$151,MATCH($B$1&amp;"-"&amp;$A9,ScoreStats!$BA$3:$BA$151,0),MATCH(I$4,ScoreStats!$C$2:$AD$2,0))))</f>
        <v/>
      </c>
      <c r="J9" s="159" t="str">
        <f>IF(OR(J$4="Co-Benefit Goals",$A9="Select BMP"),"",IF($E$1="Average Score",INDEX(FinalScores!$C$3:$AD$151,MATCH($B$1&amp;"-"&amp;$A9,FinalScores!$BA$3:$BA$151,0),MATCH(J$4,FinalScores!$C$2:$AD$2,0)),INDEX(ScoreStats!$C$3:$AD$151,MATCH($B$1&amp;"-"&amp;$A9,ScoreStats!$BA$3:$BA$151,0),MATCH(J$4,ScoreStats!$C$2:$AD$2,0))))</f>
        <v/>
      </c>
      <c r="K9" s="159" t="str">
        <f>IF(OR(K$4="Co-Benefit Goals",$A9="Select BMP"),"",IF($E$1="Average Score",INDEX(FinalScores!$C$3:$AD$151,MATCH($B$1&amp;"-"&amp;$A9,FinalScores!$BA$3:$BA$151,0),MATCH(K$4,FinalScores!$C$2:$AD$2,0)),INDEX(ScoreStats!$C$3:$AD$151,MATCH($B$1&amp;"-"&amp;$A9,ScoreStats!$BA$3:$BA$151,0),MATCH(K$4,ScoreStats!$C$2:$AD$2,0))))</f>
        <v/>
      </c>
      <c r="L9" s="159" t="str">
        <f>IF(OR(L$4="Co-Benefit Goals",$A9="Select BMP"),"",IF($E$1="Average Score",INDEX(FinalScores!$C$3:$AD$151,MATCH($B$1&amp;"-"&amp;$A9,FinalScores!$BA$3:$BA$151,0),MATCH(L$4,FinalScores!$C$2:$AD$2,0)),INDEX(ScoreStats!$C$3:$AD$151,MATCH($B$1&amp;"-"&amp;$A9,ScoreStats!$BA$3:$BA$151,0),MATCH(L$4,ScoreStats!$C$2:$AD$2,0))))</f>
        <v/>
      </c>
      <c r="M9" s="159" t="str">
        <f>IF(OR(M$4="Co-Benefit Goals",$A9="Select BMP"),"",IF($E$1="Average Score",INDEX(FinalScores!$C$3:$AD$151,MATCH($B$1&amp;"-"&amp;$A9,FinalScores!$BA$3:$BA$151,0),MATCH(M$4,FinalScores!$C$2:$AD$2,0)),INDEX(ScoreStats!$C$3:$AD$151,MATCH($B$1&amp;"-"&amp;$A9,ScoreStats!$BA$3:$BA$151,0),MATCH(M$4,ScoreStats!$C$2:$AD$2,0))))</f>
        <v/>
      </c>
      <c r="N9" s="159" t="str">
        <f>IF(OR(N$4="Co-Benefit Goals",$A9="Select BMP"),"",IF($E$1="Average Score",INDEX(FinalScores!$C$3:$AD$151,MATCH($B$1&amp;"-"&amp;$A9,FinalScores!$BA$3:$BA$151,0),MATCH(N$4,FinalScores!$C$2:$AD$2,0)),INDEX(ScoreStats!$C$3:$AD$151,MATCH($B$1&amp;"-"&amp;$A9,ScoreStats!$BA$3:$BA$151,0),MATCH(N$4,ScoreStats!$C$2:$AD$2,0))))</f>
        <v/>
      </c>
      <c r="O9" s="159" t="str">
        <f>IF(OR(O$4="Co-Benefit Goals",$A9="Select BMP"),"",IF($E$1="Average Score",INDEX(FinalScores!$C$3:$AD$151,MATCH($B$1&amp;"-"&amp;$A9,FinalScores!$BA$3:$BA$151,0),MATCH(O$4,FinalScores!$C$2:$AD$2,0)),INDEX(ScoreStats!$C$3:$AD$151,MATCH($B$1&amp;"-"&amp;$A9,ScoreStats!$BA$3:$BA$151,0),MATCH(O$4,ScoreStats!$C$2:$AD$2,0))))</f>
        <v/>
      </c>
      <c r="P9" s="159" t="str">
        <f>IF(OR(P$4="Co-Benefit Goals",$A9="Select BMP"),"",IF($E$1="Average Score",INDEX(FinalScores!$C$3:$AD$151,MATCH($B$1&amp;"-"&amp;$A9,FinalScores!$BA$3:$BA$151,0),MATCH(P$4,FinalScores!$C$2:$AD$2,0)),INDEX(ScoreStats!$C$3:$AD$151,MATCH($B$1&amp;"-"&amp;$A9,ScoreStats!$BA$3:$BA$151,0),MATCH(P$4,ScoreStats!$C$2:$AD$2,0))))</f>
        <v/>
      </c>
      <c r="Q9" s="159" t="str">
        <f>IF(OR(Q$4="Co-Benefit Goals",$A9="Select BMP"),"",IF($E$1="Average Score",INDEX(FinalScores!$C$3:$AD$151,MATCH($B$1&amp;"-"&amp;$A9,FinalScores!$BA$3:$BA$151,0),MATCH(Q$4,FinalScores!$C$2:$AD$2,0)),INDEX(ScoreStats!$C$3:$AD$151,MATCH($B$1&amp;"-"&amp;$A9,ScoreStats!$BA$3:$BA$151,0),MATCH(Q$4,ScoreStats!$C$2:$AD$2,0))))</f>
        <v/>
      </c>
      <c r="R9" s="159" t="str">
        <f>IF(OR(R$4="Co-Benefit Goals",$A9="Select BMP"),"",IF($E$1="Average Score",INDEX(FinalScores!$C$3:$AD$151,MATCH($B$1&amp;"-"&amp;$A9,FinalScores!$BA$3:$BA$151,0),MATCH(R$4,FinalScores!$C$2:$AD$2,0)),INDEX(ScoreStats!$C$3:$AD$151,MATCH($B$1&amp;"-"&amp;$A9,ScoreStats!$BA$3:$BA$151,0),MATCH(R$4,ScoreStats!$C$2:$AD$2,0))))</f>
        <v/>
      </c>
      <c r="S9" s="159" t="str">
        <f>IF(OR(S$4="Co-Benefit Goals",$A9="Select BMP"),"",IF($E$1="Average Score",INDEX(FinalScores!$C$3:$AD$151,MATCH($B$1&amp;"-"&amp;$A9,FinalScores!$BA$3:$BA$151,0),MATCH(S$4,FinalScores!$C$2:$AD$2,0)),INDEX(ScoreStats!$C$3:$AD$151,MATCH($B$1&amp;"-"&amp;$A9,ScoreStats!$BA$3:$BA$151,0),MATCH(S$4,ScoreStats!$C$2:$AD$2,0))))</f>
        <v/>
      </c>
      <c r="T9" s="159" t="str">
        <f>IF(OR(T$4="Co-Benefit Goals",$A9="Select BMP"),"",IF($E$1="Average Score",INDEX(FinalScores!$C$3:$AD$151,MATCH($B$1&amp;"-"&amp;$A9,FinalScores!$BA$3:$BA$151,0),MATCH(T$4,FinalScores!$C$2:$AD$2,0)),INDEX(ScoreStats!$C$3:$AD$151,MATCH($B$1&amp;"-"&amp;$A9,ScoreStats!$BA$3:$BA$151,0),MATCH(T$4,ScoreStats!$C$2:$AD$2,0))))</f>
        <v/>
      </c>
      <c r="U9" s="159" t="str">
        <f>IF(OR(U$4="Co-Benefit Goals",$A9="Select BMP"),"",IF($E$1="Average Score",INDEX(FinalScores!$C$3:$AD$151,MATCH($B$1&amp;"-"&amp;$A9,FinalScores!$BA$3:$BA$151,0),MATCH(U$4,FinalScores!$C$2:$AD$2,0)),INDEX(ScoreStats!$C$3:$AD$151,MATCH($B$1&amp;"-"&amp;$A9,ScoreStats!$BA$3:$BA$151,0),MATCH(U$4,ScoreStats!$C$2:$AD$2,0))))</f>
        <v/>
      </c>
      <c r="V9" s="159" t="str">
        <f>IF(OR(V$4="Co-Benefit Goals",$A9="Select BMP"),"",IF($E$1="Average Score",INDEX(FinalScores!$C$3:$AD$151,MATCH($B$1&amp;"-"&amp;$A9,FinalScores!$BA$3:$BA$151,0),MATCH(V$4,FinalScores!$C$2:$AD$2,0)),INDEX(ScoreStats!$C$3:$AD$151,MATCH($B$1&amp;"-"&amp;$A9,ScoreStats!$BA$3:$BA$151,0),MATCH(V$4,ScoreStats!$C$2:$AD$2,0))))</f>
        <v/>
      </c>
      <c r="W9" s="159" t="str">
        <f>IF(OR(W$4="Co-Benefit Goals",$A9="Select BMP"),"",IF($E$1="Average Score",INDEX(FinalScores!$C$3:$AD$151,MATCH($B$1&amp;"-"&amp;$A9,FinalScores!$BA$3:$BA$151,0),MATCH(W$4,FinalScores!$C$2:$AD$2,0)),INDEX(ScoreStats!$C$3:$AD$151,MATCH($B$1&amp;"-"&amp;$A9,ScoreStats!$BA$3:$BA$151,0),MATCH(W$4,ScoreStats!$C$2:$AD$2,0))))</f>
        <v/>
      </c>
      <c r="X9" s="159" t="str">
        <f>IF(OR(X$4="Co-Benefit Goals",$A9="Select BMP"),"",IF($E$1="Average Score",INDEX(FinalScores!$C$3:$AD$151,MATCH($B$1&amp;"-"&amp;$A9,FinalScores!$BA$3:$BA$151,0),MATCH(X$4,FinalScores!$C$2:$AD$2,0)),INDEX(ScoreStats!$C$3:$AD$151,MATCH($B$1&amp;"-"&amp;$A9,ScoreStats!$BA$3:$BA$151,0),MATCH(X$4,ScoreStats!$C$2:$AD$2,0))))</f>
        <v/>
      </c>
      <c r="Y9" s="159" t="str">
        <f>IF(OR(Y$4="Co-Benefit Goals",$A9="Select BMP"),"",IF($E$1="Average Score",INDEX(FinalScores!$C$3:$AD$151,MATCH($B$1&amp;"-"&amp;$A9,FinalScores!$BA$3:$BA$151,0),MATCH(Y$4,FinalScores!$C$2:$AD$2,0)),INDEX(ScoreStats!$C$3:$AD$151,MATCH($B$1&amp;"-"&amp;$A9,ScoreStats!$BA$3:$BA$151,0),MATCH(Y$4,ScoreStats!$C$2:$AD$2,0))))</f>
        <v/>
      </c>
      <c r="Z9" s="159" t="str">
        <f>IF(OR(Z$4="Co-Benefit Goals",$A9="Select BMP"),"",IF($E$1="Average Score",INDEX(FinalScores!$C$3:$AD$151,MATCH($B$1&amp;"-"&amp;$A9,FinalScores!$BA$3:$BA$151,0),MATCH(Z$4,FinalScores!$C$2:$AD$2,0)),INDEX(ScoreStats!$C$3:$AD$151,MATCH($B$1&amp;"-"&amp;$A9,ScoreStats!$BA$3:$BA$151,0),MATCH(Z$4,ScoreStats!$C$2:$AD$2,0))))</f>
        <v/>
      </c>
      <c r="AA9" s="159" t="str">
        <f>IF(OR(AA$4="Co-Benefit Goals",$A9="Select BMP"),"",IF($E$1="Average Score",INDEX(FinalScores!$C$3:$AD$151,MATCH($B$1&amp;"-"&amp;$A9,FinalScores!$BA$3:$BA$151,0),MATCH(AA$4,FinalScores!$C$2:$AD$2,0)),INDEX(ScoreStats!$C$3:$AD$151,MATCH($B$1&amp;"-"&amp;$A9,ScoreStats!$BA$3:$BA$151,0),MATCH(AA$4,ScoreStats!$C$2:$AD$2,0))))</f>
        <v/>
      </c>
      <c r="AB9" s="159" t="str">
        <f>IF(OR(AB$4="Co-Benefit Goals",$A9="Select BMP"),"",IF($E$1="Average Score",INDEX(FinalScores!$C$3:$AD$151,MATCH($B$1&amp;"-"&amp;$A9,FinalScores!$BA$3:$BA$151,0),MATCH(AB$4,FinalScores!$C$2:$AD$2,0)),INDEX(ScoreStats!$C$3:$AD$151,MATCH($B$1&amp;"-"&amp;$A9,ScoreStats!$BA$3:$BA$151,0),MATCH(AB$4,ScoreStats!$C$2:$AD$2,0))))</f>
        <v/>
      </c>
      <c r="AC9" s="159" t="str">
        <f>IF(OR(AC$4="Co-Benefit Goals",$A9="Select BMP"),"",IF($E$1="Average Score",INDEX(FinalScores!$C$3:$AD$151,MATCH($B$1&amp;"-"&amp;$A9,FinalScores!$BA$3:$BA$151,0),MATCH(AC$4,FinalScores!$C$2:$AD$2,0)),INDEX(ScoreStats!$C$3:$AD$151,MATCH($B$1&amp;"-"&amp;$A9,ScoreStats!$BA$3:$BA$151,0),MATCH(AC$4,ScoreStats!$C$2:$AD$2,0))))</f>
        <v/>
      </c>
    </row>
    <row r="10" spans="1:30" ht="27" customHeight="1" x14ac:dyDescent="0.25">
      <c r="A10" s="154" t="s">
        <v>422</v>
      </c>
      <c r="B10" s="159" t="str">
        <f>IF(OR(B$4="Co-Benefit Goals",$A10="Select BMP"),"",IF($E$1="Average Score",INDEX(FinalScores!$C$3:$AD$151,MATCH($B$1&amp;"-"&amp;$A10,FinalScores!$BA$3:$BA$151,0),MATCH(B$4,FinalScores!$C$2:$AD$2,0)),INDEX(ScoreStats!$C$3:$AD$151,MATCH($B$1&amp;"-"&amp;$A10,ScoreStats!$BA$3:$BA$151,0),MATCH(B$4,ScoreStats!$C$2:$AD$2,0))))</f>
        <v/>
      </c>
      <c r="C10" s="159" t="str">
        <f>IF(OR(C$4="Co-Benefit Goals",$A10="Select BMP"),"",IF($E$1="Average Score",INDEX(FinalScores!$C$3:$AD$151,MATCH($B$1&amp;"-"&amp;$A10,FinalScores!$BA$3:$BA$151,0),MATCH(C$4,FinalScores!$C$2:$AD$2,0)),INDEX(ScoreStats!$C$3:$AD$151,MATCH($B$1&amp;"-"&amp;$A10,ScoreStats!$BA$3:$BA$151,0),MATCH(C$4,ScoreStats!$C$2:$AD$2,0))))</f>
        <v/>
      </c>
      <c r="D10" s="159" t="str">
        <f>IF(OR(D$4="Co-Benefit Goals",$A10="Select BMP"),"",IF($E$1="Average Score",INDEX(FinalScores!$C$3:$AD$151,MATCH($B$1&amp;"-"&amp;$A10,FinalScores!$BA$3:$BA$151,0),MATCH(D$4,FinalScores!$C$2:$AD$2,0)),INDEX(ScoreStats!$C$3:$AD$151,MATCH($B$1&amp;"-"&amp;$A10,ScoreStats!$BA$3:$BA$151,0),MATCH(D$4,ScoreStats!$C$2:$AD$2,0))))</f>
        <v/>
      </c>
      <c r="E10" s="159" t="str">
        <f>IF(OR(E$4="Co-Benefit Goals",$A10="Select BMP"),"",IF($E$1="Average Score",INDEX(FinalScores!$C$3:$AD$151,MATCH($B$1&amp;"-"&amp;$A10,FinalScores!$BA$3:$BA$151,0),MATCH(E$4,FinalScores!$C$2:$AD$2,0)),INDEX(ScoreStats!$C$3:$AD$151,MATCH($B$1&amp;"-"&amp;$A10,ScoreStats!$BA$3:$BA$151,0),MATCH(E$4,ScoreStats!$C$2:$AD$2,0))))</f>
        <v/>
      </c>
      <c r="F10" s="159" t="str">
        <f>IF(OR(F$4="Co-Benefit Goals",$A10="Select BMP"),"",IF($E$1="Average Score",INDEX(FinalScores!$C$3:$AD$151,MATCH($B$1&amp;"-"&amp;$A10,FinalScores!$BA$3:$BA$151,0),MATCH(F$4,FinalScores!$C$2:$AD$2,0)),INDEX(ScoreStats!$C$3:$AD$151,MATCH($B$1&amp;"-"&amp;$A10,ScoreStats!$BA$3:$BA$151,0),MATCH(F$4,ScoreStats!$C$2:$AD$2,0))))</f>
        <v/>
      </c>
      <c r="G10" s="159" t="str">
        <f>IF(OR(G$4="Co-Benefit Goals",$A10="Select BMP"),"",IF($E$1="Average Score",INDEX(FinalScores!$C$3:$AD$151,MATCH($B$1&amp;"-"&amp;$A10,FinalScores!$BA$3:$BA$151,0),MATCH(G$4,FinalScores!$C$2:$AD$2,0)),INDEX(ScoreStats!$C$3:$AD$151,MATCH($B$1&amp;"-"&amp;$A10,ScoreStats!$BA$3:$BA$151,0),MATCH(G$4,ScoreStats!$C$2:$AD$2,0))))</f>
        <v/>
      </c>
      <c r="H10" s="159" t="str">
        <f>IF(OR(H$4="Co-Benefit Goals",$A10="Select BMP"),"",IF($E$1="Average Score",INDEX(FinalScores!$C$3:$AD$151,MATCH($B$1&amp;"-"&amp;$A10,FinalScores!$BA$3:$BA$151,0),MATCH(H$4,FinalScores!$C$2:$AD$2,0)),INDEX(ScoreStats!$C$3:$AD$151,MATCH($B$1&amp;"-"&amp;$A10,ScoreStats!$BA$3:$BA$151,0),MATCH(H$4,ScoreStats!$C$2:$AD$2,0))))</f>
        <v/>
      </c>
      <c r="I10" s="159" t="str">
        <f>IF(OR(I$4="Co-Benefit Goals",$A10="Select BMP"),"",IF($E$1="Average Score",INDEX(FinalScores!$C$3:$AD$151,MATCH($B$1&amp;"-"&amp;$A10,FinalScores!$BA$3:$BA$151,0),MATCH(I$4,FinalScores!$C$2:$AD$2,0)),INDEX(ScoreStats!$C$3:$AD$151,MATCH($B$1&amp;"-"&amp;$A10,ScoreStats!$BA$3:$BA$151,0),MATCH(I$4,ScoreStats!$C$2:$AD$2,0))))</f>
        <v/>
      </c>
      <c r="J10" s="159" t="str">
        <f>IF(OR(J$4="Co-Benefit Goals",$A10="Select BMP"),"",IF($E$1="Average Score",INDEX(FinalScores!$C$3:$AD$151,MATCH($B$1&amp;"-"&amp;$A10,FinalScores!$BA$3:$BA$151,0),MATCH(J$4,FinalScores!$C$2:$AD$2,0)),INDEX(ScoreStats!$C$3:$AD$151,MATCH($B$1&amp;"-"&amp;$A10,ScoreStats!$BA$3:$BA$151,0),MATCH(J$4,ScoreStats!$C$2:$AD$2,0))))</f>
        <v/>
      </c>
      <c r="K10" s="159" t="str">
        <f>IF(OR(K$4="Co-Benefit Goals",$A10="Select BMP"),"",IF($E$1="Average Score",INDEX(FinalScores!$C$3:$AD$151,MATCH($B$1&amp;"-"&amp;$A10,FinalScores!$BA$3:$BA$151,0),MATCH(K$4,FinalScores!$C$2:$AD$2,0)),INDEX(ScoreStats!$C$3:$AD$151,MATCH($B$1&amp;"-"&amp;$A10,ScoreStats!$BA$3:$BA$151,0),MATCH(K$4,ScoreStats!$C$2:$AD$2,0))))</f>
        <v/>
      </c>
      <c r="L10" s="159" t="str">
        <f>IF(OR(L$4="Co-Benefit Goals",$A10="Select BMP"),"",IF($E$1="Average Score",INDEX(FinalScores!$C$3:$AD$151,MATCH($B$1&amp;"-"&amp;$A10,FinalScores!$BA$3:$BA$151,0),MATCH(L$4,FinalScores!$C$2:$AD$2,0)),INDEX(ScoreStats!$C$3:$AD$151,MATCH($B$1&amp;"-"&amp;$A10,ScoreStats!$BA$3:$BA$151,0),MATCH(L$4,ScoreStats!$C$2:$AD$2,0))))</f>
        <v/>
      </c>
      <c r="M10" s="159" t="str">
        <f>IF(OR(M$4="Co-Benefit Goals",$A10="Select BMP"),"",IF($E$1="Average Score",INDEX(FinalScores!$C$3:$AD$151,MATCH($B$1&amp;"-"&amp;$A10,FinalScores!$BA$3:$BA$151,0),MATCH(M$4,FinalScores!$C$2:$AD$2,0)),INDEX(ScoreStats!$C$3:$AD$151,MATCH($B$1&amp;"-"&amp;$A10,ScoreStats!$BA$3:$BA$151,0),MATCH(M$4,ScoreStats!$C$2:$AD$2,0))))</f>
        <v/>
      </c>
      <c r="N10" s="159" t="str">
        <f>IF(OR(N$4="Co-Benefit Goals",$A10="Select BMP"),"",IF($E$1="Average Score",INDEX(FinalScores!$C$3:$AD$151,MATCH($B$1&amp;"-"&amp;$A10,FinalScores!$BA$3:$BA$151,0),MATCH(N$4,FinalScores!$C$2:$AD$2,0)),INDEX(ScoreStats!$C$3:$AD$151,MATCH($B$1&amp;"-"&amp;$A10,ScoreStats!$BA$3:$BA$151,0),MATCH(N$4,ScoreStats!$C$2:$AD$2,0))))</f>
        <v/>
      </c>
      <c r="O10" s="159" t="str">
        <f>IF(OR(O$4="Co-Benefit Goals",$A10="Select BMP"),"",IF($E$1="Average Score",INDEX(FinalScores!$C$3:$AD$151,MATCH($B$1&amp;"-"&amp;$A10,FinalScores!$BA$3:$BA$151,0),MATCH(O$4,FinalScores!$C$2:$AD$2,0)),INDEX(ScoreStats!$C$3:$AD$151,MATCH($B$1&amp;"-"&amp;$A10,ScoreStats!$BA$3:$BA$151,0),MATCH(O$4,ScoreStats!$C$2:$AD$2,0))))</f>
        <v/>
      </c>
      <c r="P10" s="159" t="str">
        <f>IF(OR(P$4="Co-Benefit Goals",$A10="Select BMP"),"",IF($E$1="Average Score",INDEX(FinalScores!$C$3:$AD$151,MATCH($B$1&amp;"-"&amp;$A10,FinalScores!$BA$3:$BA$151,0),MATCH(P$4,FinalScores!$C$2:$AD$2,0)),INDEX(ScoreStats!$C$3:$AD$151,MATCH($B$1&amp;"-"&amp;$A10,ScoreStats!$BA$3:$BA$151,0),MATCH(P$4,ScoreStats!$C$2:$AD$2,0))))</f>
        <v/>
      </c>
      <c r="Q10" s="159" t="str">
        <f>IF(OR(Q$4="Co-Benefit Goals",$A10="Select BMP"),"",IF($E$1="Average Score",INDEX(FinalScores!$C$3:$AD$151,MATCH($B$1&amp;"-"&amp;$A10,FinalScores!$BA$3:$BA$151,0),MATCH(Q$4,FinalScores!$C$2:$AD$2,0)),INDEX(ScoreStats!$C$3:$AD$151,MATCH($B$1&amp;"-"&amp;$A10,ScoreStats!$BA$3:$BA$151,0),MATCH(Q$4,ScoreStats!$C$2:$AD$2,0))))</f>
        <v/>
      </c>
      <c r="R10" s="159" t="str">
        <f>IF(OR(R$4="Co-Benefit Goals",$A10="Select BMP"),"",IF($E$1="Average Score",INDEX(FinalScores!$C$3:$AD$151,MATCH($B$1&amp;"-"&amp;$A10,FinalScores!$BA$3:$BA$151,0),MATCH(R$4,FinalScores!$C$2:$AD$2,0)),INDEX(ScoreStats!$C$3:$AD$151,MATCH($B$1&amp;"-"&amp;$A10,ScoreStats!$BA$3:$BA$151,0),MATCH(R$4,ScoreStats!$C$2:$AD$2,0))))</f>
        <v/>
      </c>
      <c r="S10" s="159" t="str">
        <f>IF(OR(S$4="Co-Benefit Goals",$A10="Select BMP"),"",IF($E$1="Average Score",INDEX(FinalScores!$C$3:$AD$151,MATCH($B$1&amp;"-"&amp;$A10,FinalScores!$BA$3:$BA$151,0),MATCH(S$4,FinalScores!$C$2:$AD$2,0)),INDEX(ScoreStats!$C$3:$AD$151,MATCH($B$1&amp;"-"&amp;$A10,ScoreStats!$BA$3:$BA$151,0),MATCH(S$4,ScoreStats!$C$2:$AD$2,0))))</f>
        <v/>
      </c>
      <c r="T10" s="159" t="str">
        <f>IF(OR(T$4="Co-Benefit Goals",$A10="Select BMP"),"",IF($E$1="Average Score",INDEX(FinalScores!$C$3:$AD$151,MATCH($B$1&amp;"-"&amp;$A10,FinalScores!$BA$3:$BA$151,0),MATCH(T$4,FinalScores!$C$2:$AD$2,0)),INDEX(ScoreStats!$C$3:$AD$151,MATCH($B$1&amp;"-"&amp;$A10,ScoreStats!$BA$3:$BA$151,0),MATCH(T$4,ScoreStats!$C$2:$AD$2,0))))</f>
        <v/>
      </c>
      <c r="U10" s="159" t="str">
        <f>IF(OR(U$4="Co-Benefit Goals",$A10="Select BMP"),"",IF($E$1="Average Score",INDEX(FinalScores!$C$3:$AD$151,MATCH($B$1&amp;"-"&amp;$A10,FinalScores!$BA$3:$BA$151,0),MATCH(U$4,FinalScores!$C$2:$AD$2,0)),INDEX(ScoreStats!$C$3:$AD$151,MATCH($B$1&amp;"-"&amp;$A10,ScoreStats!$BA$3:$BA$151,0),MATCH(U$4,ScoreStats!$C$2:$AD$2,0))))</f>
        <v/>
      </c>
      <c r="V10" s="159" t="str">
        <f>IF(OR(V$4="Co-Benefit Goals",$A10="Select BMP"),"",IF($E$1="Average Score",INDEX(FinalScores!$C$3:$AD$151,MATCH($B$1&amp;"-"&amp;$A10,FinalScores!$BA$3:$BA$151,0),MATCH(V$4,FinalScores!$C$2:$AD$2,0)),INDEX(ScoreStats!$C$3:$AD$151,MATCH($B$1&amp;"-"&amp;$A10,ScoreStats!$BA$3:$BA$151,0),MATCH(V$4,ScoreStats!$C$2:$AD$2,0))))</f>
        <v/>
      </c>
      <c r="W10" s="159" t="str">
        <f>IF(OR(W$4="Co-Benefit Goals",$A10="Select BMP"),"",IF($E$1="Average Score",INDEX(FinalScores!$C$3:$AD$151,MATCH($B$1&amp;"-"&amp;$A10,FinalScores!$BA$3:$BA$151,0),MATCH(W$4,FinalScores!$C$2:$AD$2,0)),INDEX(ScoreStats!$C$3:$AD$151,MATCH($B$1&amp;"-"&amp;$A10,ScoreStats!$BA$3:$BA$151,0),MATCH(W$4,ScoreStats!$C$2:$AD$2,0))))</f>
        <v/>
      </c>
      <c r="X10" s="159" t="str">
        <f>IF(OR(X$4="Co-Benefit Goals",$A10="Select BMP"),"",IF($E$1="Average Score",INDEX(FinalScores!$C$3:$AD$151,MATCH($B$1&amp;"-"&amp;$A10,FinalScores!$BA$3:$BA$151,0),MATCH(X$4,FinalScores!$C$2:$AD$2,0)),INDEX(ScoreStats!$C$3:$AD$151,MATCH($B$1&amp;"-"&amp;$A10,ScoreStats!$BA$3:$BA$151,0),MATCH(X$4,ScoreStats!$C$2:$AD$2,0))))</f>
        <v/>
      </c>
      <c r="Y10" s="159" t="str">
        <f>IF(OR(Y$4="Co-Benefit Goals",$A10="Select BMP"),"",IF($E$1="Average Score",INDEX(FinalScores!$C$3:$AD$151,MATCH($B$1&amp;"-"&amp;$A10,FinalScores!$BA$3:$BA$151,0),MATCH(Y$4,FinalScores!$C$2:$AD$2,0)),INDEX(ScoreStats!$C$3:$AD$151,MATCH($B$1&amp;"-"&amp;$A10,ScoreStats!$BA$3:$BA$151,0),MATCH(Y$4,ScoreStats!$C$2:$AD$2,0))))</f>
        <v/>
      </c>
      <c r="Z10" s="159" t="str">
        <f>IF(OR(Z$4="Co-Benefit Goals",$A10="Select BMP"),"",IF($E$1="Average Score",INDEX(FinalScores!$C$3:$AD$151,MATCH($B$1&amp;"-"&amp;$A10,FinalScores!$BA$3:$BA$151,0),MATCH(Z$4,FinalScores!$C$2:$AD$2,0)),INDEX(ScoreStats!$C$3:$AD$151,MATCH($B$1&amp;"-"&amp;$A10,ScoreStats!$BA$3:$BA$151,0),MATCH(Z$4,ScoreStats!$C$2:$AD$2,0))))</f>
        <v/>
      </c>
      <c r="AA10" s="159" t="str">
        <f>IF(OR(AA$4="Co-Benefit Goals",$A10="Select BMP"),"",IF($E$1="Average Score",INDEX(FinalScores!$C$3:$AD$151,MATCH($B$1&amp;"-"&amp;$A10,FinalScores!$BA$3:$BA$151,0),MATCH(AA$4,FinalScores!$C$2:$AD$2,0)),INDEX(ScoreStats!$C$3:$AD$151,MATCH($B$1&amp;"-"&amp;$A10,ScoreStats!$BA$3:$BA$151,0),MATCH(AA$4,ScoreStats!$C$2:$AD$2,0))))</f>
        <v/>
      </c>
      <c r="AB10" s="159" t="str">
        <f>IF(OR(AB$4="Co-Benefit Goals",$A10="Select BMP"),"",IF($E$1="Average Score",INDEX(FinalScores!$C$3:$AD$151,MATCH($B$1&amp;"-"&amp;$A10,FinalScores!$BA$3:$BA$151,0),MATCH(AB$4,FinalScores!$C$2:$AD$2,0)),INDEX(ScoreStats!$C$3:$AD$151,MATCH($B$1&amp;"-"&amp;$A10,ScoreStats!$BA$3:$BA$151,0),MATCH(AB$4,ScoreStats!$C$2:$AD$2,0))))</f>
        <v/>
      </c>
      <c r="AC10" s="159" t="str">
        <f>IF(OR(AC$4="Co-Benefit Goals",$A10="Select BMP"),"",IF($E$1="Average Score",INDEX(FinalScores!$C$3:$AD$151,MATCH($B$1&amp;"-"&amp;$A10,FinalScores!$BA$3:$BA$151,0),MATCH(AC$4,FinalScores!$C$2:$AD$2,0)),INDEX(ScoreStats!$C$3:$AD$151,MATCH($B$1&amp;"-"&amp;$A10,ScoreStats!$BA$3:$BA$151,0),MATCH(AC$4,ScoreStats!$C$2:$AD$2,0))))</f>
        <v/>
      </c>
    </row>
    <row r="11" spans="1:30" ht="27" customHeight="1" x14ac:dyDescent="0.25">
      <c r="A11" s="154" t="s">
        <v>422</v>
      </c>
      <c r="B11" s="159" t="str">
        <f>IF(OR(B$4="Co-Benefit Goals",$A11="Select BMP"),"",IF($E$1="Average Score",INDEX(FinalScores!$C$3:$AD$151,MATCH($B$1&amp;"-"&amp;$A11,FinalScores!$BA$3:$BA$151,0),MATCH(B$4,FinalScores!$C$2:$AD$2,0)),INDEX(ScoreStats!$C$3:$AD$151,MATCH($B$1&amp;"-"&amp;$A11,ScoreStats!$BA$3:$BA$151,0),MATCH(B$4,ScoreStats!$C$2:$AD$2,0))))</f>
        <v/>
      </c>
      <c r="C11" s="159" t="str">
        <f>IF(OR(C$4="Co-Benefit Goals",$A11="Select BMP"),"",IF($E$1="Average Score",INDEX(FinalScores!$C$3:$AD$151,MATCH($B$1&amp;"-"&amp;$A11,FinalScores!$BA$3:$BA$151,0),MATCH(C$4,FinalScores!$C$2:$AD$2,0)),INDEX(ScoreStats!$C$3:$AD$151,MATCH($B$1&amp;"-"&amp;$A11,ScoreStats!$BA$3:$BA$151,0),MATCH(C$4,ScoreStats!$C$2:$AD$2,0))))</f>
        <v/>
      </c>
      <c r="D11" s="159" t="str">
        <f>IF(OR(D$4="Co-Benefit Goals",$A11="Select BMP"),"",IF($E$1="Average Score",INDEX(FinalScores!$C$3:$AD$151,MATCH($B$1&amp;"-"&amp;$A11,FinalScores!$BA$3:$BA$151,0),MATCH(D$4,FinalScores!$C$2:$AD$2,0)),INDEX(ScoreStats!$C$3:$AD$151,MATCH($B$1&amp;"-"&amp;$A11,ScoreStats!$BA$3:$BA$151,0),MATCH(D$4,ScoreStats!$C$2:$AD$2,0))))</f>
        <v/>
      </c>
      <c r="E11" s="159" t="str">
        <f>IF(OR(E$4="Co-Benefit Goals",$A11="Select BMP"),"",IF($E$1="Average Score",INDEX(FinalScores!$C$3:$AD$151,MATCH($B$1&amp;"-"&amp;$A11,FinalScores!$BA$3:$BA$151,0),MATCH(E$4,FinalScores!$C$2:$AD$2,0)),INDEX(ScoreStats!$C$3:$AD$151,MATCH($B$1&amp;"-"&amp;$A11,ScoreStats!$BA$3:$BA$151,0),MATCH(E$4,ScoreStats!$C$2:$AD$2,0))))</f>
        <v/>
      </c>
      <c r="F11" s="159" t="str">
        <f>IF(OR(F$4="Co-Benefit Goals",$A11="Select BMP"),"",IF($E$1="Average Score",INDEX(FinalScores!$C$3:$AD$151,MATCH($B$1&amp;"-"&amp;$A11,FinalScores!$BA$3:$BA$151,0),MATCH(F$4,FinalScores!$C$2:$AD$2,0)),INDEX(ScoreStats!$C$3:$AD$151,MATCH($B$1&amp;"-"&amp;$A11,ScoreStats!$BA$3:$BA$151,0),MATCH(F$4,ScoreStats!$C$2:$AD$2,0))))</f>
        <v/>
      </c>
      <c r="G11" s="159" t="str">
        <f>IF(OR(G$4="Co-Benefit Goals",$A11="Select BMP"),"",IF($E$1="Average Score",INDEX(FinalScores!$C$3:$AD$151,MATCH($B$1&amp;"-"&amp;$A11,FinalScores!$BA$3:$BA$151,0),MATCH(G$4,FinalScores!$C$2:$AD$2,0)),INDEX(ScoreStats!$C$3:$AD$151,MATCH($B$1&amp;"-"&amp;$A11,ScoreStats!$BA$3:$BA$151,0),MATCH(G$4,ScoreStats!$C$2:$AD$2,0))))</f>
        <v/>
      </c>
      <c r="H11" s="159" t="str">
        <f>IF(OR(H$4="Co-Benefit Goals",$A11="Select BMP"),"",IF($E$1="Average Score",INDEX(FinalScores!$C$3:$AD$151,MATCH($B$1&amp;"-"&amp;$A11,FinalScores!$BA$3:$BA$151,0),MATCH(H$4,FinalScores!$C$2:$AD$2,0)),INDEX(ScoreStats!$C$3:$AD$151,MATCH($B$1&amp;"-"&amp;$A11,ScoreStats!$BA$3:$BA$151,0),MATCH(H$4,ScoreStats!$C$2:$AD$2,0))))</f>
        <v/>
      </c>
      <c r="I11" s="159" t="str">
        <f>IF(OR(I$4="Co-Benefit Goals",$A11="Select BMP"),"",IF($E$1="Average Score",INDEX(FinalScores!$C$3:$AD$151,MATCH($B$1&amp;"-"&amp;$A11,FinalScores!$BA$3:$BA$151,0),MATCH(I$4,FinalScores!$C$2:$AD$2,0)),INDEX(ScoreStats!$C$3:$AD$151,MATCH($B$1&amp;"-"&amp;$A11,ScoreStats!$BA$3:$BA$151,0),MATCH(I$4,ScoreStats!$C$2:$AD$2,0))))</f>
        <v/>
      </c>
      <c r="J11" s="159" t="str">
        <f>IF(OR(J$4="Co-Benefit Goals",$A11="Select BMP"),"",IF($E$1="Average Score",INDEX(FinalScores!$C$3:$AD$151,MATCH($B$1&amp;"-"&amp;$A11,FinalScores!$BA$3:$BA$151,0),MATCH(J$4,FinalScores!$C$2:$AD$2,0)),INDEX(ScoreStats!$C$3:$AD$151,MATCH($B$1&amp;"-"&amp;$A11,ScoreStats!$BA$3:$BA$151,0),MATCH(J$4,ScoreStats!$C$2:$AD$2,0))))</f>
        <v/>
      </c>
      <c r="K11" s="159" t="str">
        <f>IF(OR(K$4="Co-Benefit Goals",$A11="Select BMP"),"",IF($E$1="Average Score",INDEX(FinalScores!$C$3:$AD$151,MATCH($B$1&amp;"-"&amp;$A11,FinalScores!$BA$3:$BA$151,0),MATCH(K$4,FinalScores!$C$2:$AD$2,0)),INDEX(ScoreStats!$C$3:$AD$151,MATCH($B$1&amp;"-"&amp;$A11,ScoreStats!$BA$3:$BA$151,0),MATCH(K$4,ScoreStats!$C$2:$AD$2,0))))</f>
        <v/>
      </c>
      <c r="L11" s="159" t="str">
        <f>IF(OR(L$4="Co-Benefit Goals",$A11="Select BMP"),"",IF($E$1="Average Score",INDEX(FinalScores!$C$3:$AD$151,MATCH($B$1&amp;"-"&amp;$A11,FinalScores!$BA$3:$BA$151,0),MATCH(L$4,FinalScores!$C$2:$AD$2,0)),INDEX(ScoreStats!$C$3:$AD$151,MATCH($B$1&amp;"-"&amp;$A11,ScoreStats!$BA$3:$BA$151,0),MATCH(L$4,ScoreStats!$C$2:$AD$2,0))))</f>
        <v/>
      </c>
      <c r="M11" s="159" t="str">
        <f>IF(OR(M$4="Co-Benefit Goals",$A11="Select BMP"),"",IF($E$1="Average Score",INDEX(FinalScores!$C$3:$AD$151,MATCH($B$1&amp;"-"&amp;$A11,FinalScores!$BA$3:$BA$151,0),MATCH(M$4,FinalScores!$C$2:$AD$2,0)),INDEX(ScoreStats!$C$3:$AD$151,MATCH($B$1&amp;"-"&amp;$A11,ScoreStats!$BA$3:$BA$151,0),MATCH(M$4,ScoreStats!$C$2:$AD$2,0))))</f>
        <v/>
      </c>
      <c r="N11" s="159" t="str">
        <f>IF(OR(N$4="Co-Benefit Goals",$A11="Select BMP"),"",IF($E$1="Average Score",INDEX(FinalScores!$C$3:$AD$151,MATCH($B$1&amp;"-"&amp;$A11,FinalScores!$BA$3:$BA$151,0),MATCH(N$4,FinalScores!$C$2:$AD$2,0)),INDEX(ScoreStats!$C$3:$AD$151,MATCH($B$1&amp;"-"&amp;$A11,ScoreStats!$BA$3:$BA$151,0),MATCH(N$4,ScoreStats!$C$2:$AD$2,0))))</f>
        <v/>
      </c>
      <c r="O11" s="159" t="str">
        <f>IF(OR(O$4="Co-Benefit Goals",$A11="Select BMP"),"",IF($E$1="Average Score",INDEX(FinalScores!$C$3:$AD$151,MATCH($B$1&amp;"-"&amp;$A11,FinalScores!$BA$3:$BA$151,0),MATCH(O$4,FinalScores!$C$2:$AD$2,0)),INDEX(ScoreStats!$C$3:$AD$151,MATCH($B$1&amp;"-"&amp;$A11,ScoreStats!$BA$3:$BA$151,0),MATCH(O$4,ScoreStats!$C$2:$AD$2,0))))</f>
        <v/>
      </c>
      <c r="P11" s="159" t="str">
        <f>IF(OR(P$4="Co-Benefit Goals",$A11="Select BMP"),"",IF($E$1="Average Score",INDEX(FinalScores!$C$3:$AD$151,MATCH($B$1&amp;"-"&amp;$A11,FinalScores!$BA$3:$BA$151,0),MATCH(P$4,FinalScores!$C$2:$AD$2,0)),INDEX(ScoreStats!$C$3:$AD$151,MATCH($B$1&amp;"-"&amp;$A11,ScoreStats!$BA$3:$BA$151,0),MATCH(P$4,ScoreStats!$C$2:$AD$2,0))))</f>
        <v/>
      </c>
      <c r="Q11" s="159" t="str">
        <f>IF(OR(Q$4="Co-Benefit Goals",$A11="Select BMP"),"",IF($E$1="Average Score",INDEX(FinalScores!$C$3:$AD$151,MATCH($B$1&amp;"-"&amp;$A11,FinalScores!$BA$3:$BA$151,0),MATCH(Q$4,FinalScores!$C$2:$AD$2,0)),INDEX(ScoreStats!$C$3:$AD$151,MATCH($B$1&amp;"-"&amp;$A11,ScoreStats!$BA$3:$BA$151,0),MATCH(Q$4,ScoreStats!$C$2:$AD$2,0))))</f>
        <v/>
      </c>
      <c r="R11" s="159" t="str">
        <f>IF(OR(R$4="Co-Benefit Goals",$A11="Select BMP"),"",IF($E$1="Average Score",INDEX(FinalScores!$C$3:$AD$151,MATCH($B$1&amp;"-"&amp;$A11,FinalScores!$BA$3:$BA$151,0),MATCH(R$4,FinalScores!$C$2:$AD$2,0)),INDEX(ScoreStats!$C$3:$AD$151,MATCH($B$1&amp;"-"&amp;$A11,ScoreStats!$BA$3:$BA$151,0),MATCH(R$4,ScoreStats!$C$2:$AD$2,0))))</f>
        <v/>
      </c>
      <c r="S11" s="159" t="str">
        <f>IF(OR(S$4="Co-Benefit Goals",$A11="Select BMP"),"",IF($E$1="Average Score",INDEX(FinalScores!$C$3:$AD$151,MATCH($B$1&amp;"-"&amp;$A11,FinalScores!$BA$3:$BA$151,0),MATCH(S$4,FinalScores!$C$2:$AD$2,0)),INDEX(ScoreStats!$C$3:$AD$151,MATCH($B$1&amp;"-"&amp;$A11,ScoreStats!$BA$3:$BA$151,0),MATCH(S$4,ScoreStats!$C$2:$AD$2,0))))</f>
        <v/>
      </c>
      <c r="T11" s="159" t="str">
        <f>IF(OR(T$4="Co-Benefit Goals",$A11="Select BMP"),"",IF($E$1="Average Score",INDEX(FinalScores!$C$3:$AD$151,MATCH($B$1&amp;"-"&amp;$A11,FinalScores!$BA$3:$BA$151,0),MATCH(T$4,FinalScores!$C$2:$AD$2,0)),INDEX(ScoreStats!$C$3:$AD$151,MATCH($B$1&amp;"-"&amp;$A11,ScoreStats!$BA$3:$BA$151,0),MATCH(T$4,ScoreStats!$C$2:$AD$2,0))))</f>
        <v/>
      </c>
      <c r="U11" s="159" t="str">
        <f>IF(OR(U$4="Co-Benefit Goals",$A11="Select BMP"),"",IF($E$1="Average Score",INDEX(FinalScores!$C$3:$AD$151,MATCH($B$1&amp;"-"&amp;$A11,FinalScores!$BA$3:$BA$151,0),MATCH(U$4,FinalScores!$C$2:$AD$2,0)),INDEX(ScoreStats!$C$3:$AD$151,MATCH($B$1&amp;"-"&amp;$A11,ScoreStats!$BA$3:$BA$151,0),MATCH(U$4,ScoreStats!$C$2:$AD$2,0))))</f>
        <v/>
      </c>
      <c r="V11" s="159" t="str">
        <f>IF(OR(V$4="Co-Benefit Goals",$A11="Select BMP"),"",IF($E$1="Average Score",INDEX(FinalScores!$C$3:$AD$151,MATCH($B$1&amp;"-"&amp;$A11,FinalScores!$BA$3:$BA$151,0),MATCH(V$4,FinalScores!$C$2:$AD$2,0)),INDEX(ScoreStats!$C$3:$AD$151,MATCH($B$1&amp;"-"&amp;$A11,ScoreStats!$BA$3:$BA$151,0),MATCH(V$4,ScoreStats!$C$2:$AD$2,0))))</f>
        <v/>
      </c>
      <c r="W11" s="159" t="str">
        <f>IF(OR(W$4="Co-Benefit Goals",$A11="Select BMP"),"",IF($E$1="Average Score",INDEX(FinalScores!$C$3:$AD$151,MATCH($B$1&amp;"-"&amp;$A11,FinalScores!$BA$3:$BA$151,0),MATCH(W$4,FinalScores!$C$2:$AD$2,0)),INDEX(ScoreStats!$C$3:$AD$151,MATCH($B$1&amp;"-"&amp;$A11,ScoreStats!$BA$3:$BA$151,0),MATCH(W$4,ScoreStats!$C$2:$AD$2,0))))</f>
        <v/>
      </c>
      <c r="X11" s="159" t="str">
        <f>IF(OR(X$4="Co-Benefit Goals",$A11="Select BMP"),"",IF($E$1="Average Score",INDEX(FinalScores!$C$3:$AD$151,MATCH($B$1&amp;"-"&amp;$A11,FinalScores!$BA$3:$BA$151,0),MATCH(X$4,FinalScores!$C$2:$AD$2,0)),INDEX(ScoreStats!$C$3:$AD$151,MATCH($B$1&amp;"-"&amp;$A11,ScoreStats!$BA$3:$BA$151,0),MATCH(X$4,ScoreStats!$C$2:$AD$2,0))))</f>
        <v/>
      </c>
      <c r="Y11" s="159" t="str">
        <f>IF(OR(Y$4="Co-Benefit Goals",$A11="Select BMP"),"",IF($E$1="Average Score",INDEX(FinalScores!$C$3:$AD$151,MATCH($B$1&amp;"-"&amp;$A11,FinalScores!$BA$3:$BA$151,0),MATCH(Y$4,FinalScores!$C$2:$AD$2,0)),INDEX(ScoreStats!$C$3:$AD$151,MATCH($B$1&amp;"-"&amp;$A11,ScoreStats!$BA$3:$BA$151,0),MATCH(Y$4,ScoreStats!$C$2:$AD$2,0))))</f>
        <v/>
      </c>
      <c r="Z11" s="159" t="str">
        <f>IF(OR(Z$4="Co-Benefit Goals",$A11="Select BMP"),"",IF($E$1="Average Score",INDEX(FinalScores!$C$3:$AD$151,MATCH($B$1&amp;"-"&amp;$A11,FinalScores!$BA$3:$BA$151,0),MATCH(Z$4,FinalScores!$C$2:$AD$2,0)),INDEX(ScoreStats!$C$3:$AD$151,MATCH($B$1&amp;"-"&amp;$A11,ScoreStats!$BA$3:$BA$151,0),MATCH(Z$4,ScoreStats!$C$2:$AD$2,0))))</f>
        <v/>
      </c>
      <c r="AA11" s="159" t="str">
        <f>IF(OR(AA$4="Co-Benefit Goals",$A11="Select BMP"),"",IF($E$1="Average Score",INDEX(FinalScores!$C$3:$AD$151,MATCH($B$1&amp;"-"&amp;$A11,FinalScores!$BA$3:$BA$151,0),MATCH(AA$4,FinalScores!$C$2:$AD$2,0)),INDEX(ScoreStats!$C$3:$AD$151,MATCH($B$1&amp;"-"&amp;$A11,ScoreStats!$BA$3:$BA$151,0),MATCH(AA$4,ScoreStats!$C$2:$AD$2,0))))</f>
        <v/>
      </c>
      <c r="AB11" s="159" t="str">
        <f>IF(OR(AB$4="Co-Benefit Goals",$A11="Select BMP"),"",IF($E$1="Average Score",INDEX(FinalScores!$C$3:$AD$151,MATCH($B$1&amp;"-"&amp;$A11,FinalScores!$BA$3:$BA$151,0),MATCH(AB$4,FinalScores!$C$2:$AD$2,0)),INDEX(ScoreStats!$C$3:$AD$151,MATCH($B$1&amp;"-"&amp;$A11,ScoreStats!$BA$3:$BA$151,0),MATCH(AB$4,ScoreStats!$C$2:$AD$2,0))))</f>
        <v/>
      </c>
      <c r="AC11" s="159" t="str">
        <f>IF(OR(AC$4="Co-Benefit Goals",$A11="Select BMP"),"",IF($E$1="Average Score",INDEX(FinalScores!$C$3:$AD$151,MATCH($B$1&amp;"-"&amp;$A11,FinalScores!$BA$3:$BA$151,0),MATCH(AC$4,FinalScores!$C$2:$AD$2,0)),INDEX(ScoreStats!$C$3:$AD$151,MATCH($B$1&amp;"-"&amp;$A11,ScoreStats!$BA$3:$BA$151,0),MATCH(AC$4,ScoreStats!$C$2:$AD$2,0))))</f>
        <v/>
      </c>
    </row>
    <row r="12" spans="1:30" ht="27" customHeight="1" x14ac:dyDescent="0.25">
      <c r="A12" s="154" t="s">
        <v>422</v>
      </c>
      <c r="B12" s="159" t="str">
        <f>IF(OR(B$4="Co-Benefit Goals",$A12="Select BMP"),"",IF($E$1="Average Score",INDEX(FinalScores!$C$3:$AD$151,MATCH($B$1&amp;"-"&amp;$A12,FinalScores!$BA$3:$BA$151,0),MATCH(B$4,FinalScores!$C$2:$AD$2,0)),INDEX(ScoreStats!$C$3:$AD$151,MATCH($B$1&amp;"-"&amp;$A12,ScoreStats!$BA$3:$BA$151,0),MATCH(B$4,ScoreStats!$C$2:$AD$2,0))))</f>
        <v/>
      </c>
      <c r="C12" s="159" t="str">
        <f>IF(OR(C$4="Co-Benefit Goals",$A12="Select BMP"),"",IF($E$1="Average Score",INDEX(FinalScores!$C$3:$AD$151,MATCH($B$1&amp;"-"&amp;$A12,FinalScores!$BA$3:$BA$151,0),MATCH(C$4,FinalScores!$C$2:$AD$2,0)),INDEX(ScoreStats!$C$3:$AD$151,MATCH($B$1&amp;"-"&amp;$A12,ScoreStats!$BA$3:$BA$151,0),MATCH(C$4,ScoreStats!$C$2:$AD$2,0))))</f>
        <v/>
      </c>
      <c r="D12" s="159" t="str">
        <f>IF(OR(D$4="Co-Benefit Goals",$A12="Select BMP"),"",IF($E$1="Average Score",INDEX(FinalScores!$C$3:$AD$151,MATCH($B$1&amp;"-"&amp;$A12,FinalScores!$BA$3:$BA$151,0),MATCH(D$4,FinalScores!$C$2:$AD$2,0)),INDEX(ScoreStats!$C$3:$AD$151,MATCH($B$1&amp;"-"&amp;$A12,ScoreStats!$BA$3:$BA$151,0),MATCH(D$4,ScoreStats!$C$2:$AD$2,0))))</f>
        <v/>
      </c>
      <c r="E12" s="159" t="str">
        <f>IF(OR(E$4="Co-Benefit Goals",$A12="Select BMP"),"",IF($E$1="Average Score",INDEX(FinalScores!$C$3:$AD$151,MATCH($B$1&amp;"-"&amp;$A12,FinalScores!$BA$3:$BA$151,0),MATCH(E$4,FinalScores!$C$2:$AD$2,0)),INDEX(ScoreStats!$C$3:$AD$151,MATCH($B$1&amp;"-"&amp;$A12,ScoreStats!$BA$3:$BA$151,0),MATCH(E$4,ScoreStats!$C$2:$AD$2,0))))</f>
        <v/>
      </c>
      <c r="F12" s="159" t="str">
        <f>IF(OR(F$4="Co-Benefit Goals",$A12="Select BMP"),"",IF($E$1="Average Score",INDEX(FinalScores!$C$3:$AD$151,MATCH($B$1&amp;"-"&amp;$A12,FinalScores!$BA$3:$BA$151,0),MATCH(F$4,FinalScores!$C$2:$AD$2,0)),INDEX(ScoreStats!$C$3:$AD$151,MATCH($B$1&amp;"-"&amp;$A12,ScoreStats!$BA$3:$BA$151,0),MATCH(F$4,ScoreStats!$C$2:$AD$2,0))))</f>
        <v/>
      </c>
      <c r="G12" s="159" t="str">
        <f>IF(OR(G$4="Co-Benefit Goals",$A12="Select BMP"),"",IF($E$1="Average Score",INDEX(FinalScores!$C$3:$AD$151,MATCH($B$1&amp;"-"&amp;$A12,FinalScores!$BA$3:$BA$151,0),MATCH(G$4,FinalScores!$C$2:$AD$2,0)),INDEX(ScoreStats!$C$3:$AD$151,MATCH($B$1&amp;"-"&amp;$A12,ScoreStats!$BA$3:$BA$151,0),MATCH(G$4,ScoreStats!$C$2:$AD$2,0))))</f>
        <v/>
      </c>
      <c r="H12" s="159" t="str">
        <f>IF(OR(H$4="Co-Benefit Goals",$A12="Select BMP"),"",IF($E$1="Average Score",INDEX(FinalScores!$C$3:$AD$151,MATCH($B$1&amp;"-"&amp;$A12,FinalScores!$BA$3:$BA$151,0),MATCH(H$4,FinalScores!$C$2:$AD$2,0)),INDEX(ScoreStats!$C$3:$AD$151,MATCH($B$1&amp;"-"&amp;$A12,ScoreStats!$BA$3:$BA$151,0),MATCH(H$4,ScoreStats!$C$2:$AD$2,0))))</f>
        <v/>
      </c>
      <c r="I12" s="159" t="str">
        <f>IF(OR(I$4="Co-Benefit Goals",$A12="Select BMP"),"",IF($E$1="Average Score",INDEX(FinalScores!$C$3:$AD$151,MATCH($B$1&amp;"-"&amp;$A12,FinalScores!$BA$3:$BA$151,0),MATCH(I$4,FinalScores!$C$2:$AD$2,0)),INDEX(ScoreStats!$C$3:$AD$151,MATCH($B$1&amp;"-"&amp;$A12,ScoreStats!$BA$3:$BA$151,0),MATCH(I$4,ScoreStats!$C$2:$AD$2,0))))</f>
        <v/>
      </c>
      <c r="J12" s="159" t="str">
        <f>IF(OR(J$4="Co-Benefit Goals",$A12="Select BMP"),"",IF($E$1="Average Score",INDEX(FinalScores!$C$3:$AD$151,MATCH($B$1&amp;"-"&amp;$A12,FinalScores!$BA$3:$BA$151,0),MATCH(J$4,FinalScores!$C$2:$AD$2,0)),INDEX(ScoreStats!$C$3:$AD$151,MATCH($B$1&amp;"-"&amp;$A12,ScoreStats!$BA$3:$BA$151,0),MATCH(J$4,ScoreStats!$C$2:$AD$2,0))))</f>
        <v/>
      </c>
      <c r="K12" s="159" t="str">
        <f>IF(OR(K$4="Co-Benefit Goals",$A12="Select BMP"),"",IF($E$1="Average Score",INDEX(FinalScores!$C$3:$AD$151,MATCH($B$1&amp;"-"&amp;$A12,FinalScores!$BA$3:$BA$151,0),MATCH(K$4,FinalScores!$C$2:$AD$2,0)),INDEX(ScoreStats!$C$3:$AD$151,MATCH($B$1&amp;"-"&amp;$A12,ScoreStats!$BA$3:$BA$151,0),MATCH(K$4,ScoreStats!$C$2:$AD$2,0))))</f>
        <v/>
      </c>
      <c r="L12" s="159" t="str">
        <f>IF(OR(L$4="Co-Benefit Goals",$A12="Select BMP"),"",IF($E$1="Average Score",INDEX(FinalScores!$C$3:$AD$151,MATCH($B$1&amp;"-"&amp;$A12,FinalScores!$BA$3:$BA$151,0),MATCH(L$4,FinalScores!$C$2:$AD$2,0)),INDEX(ScoreStats!$C$3:$AD$151,MATCH($B$1&amp;"-"&amp;$A12,ScoreStats!$BA$3:$BA$151,0),MATCH(L$4,ScoreStats!$C$2:$AD$2,0))))</f>
        <v/>
      </c>
      <c r="M12" s="159" t="str">
        <f>IF(OR(M$4="Co-Benefit Goals",$A12="Select BMP"),"",IF($E$1="Average Score",INDEX(FinalScores!$C$3:$AD$151,MATCH($B$1&amp;"-"&amp;$A12,FinalScores!$BA$3:$BA$151,0),MATCH(M$4,FinalScores!$C$2:$AD$2,0)),INDEX(ScoreStats!$C$3:$AD$151,MATCH($B$1&amp;"-"&amp;$A12,ScoreStats!$BA$3:$BA$151,0),MATCH(M$4,ScoreStats!$C$2:$AD$2,0))))</f>
        <v/>
      </c>
      <c r="N12" s="159" t="str">
        <f>IF(OR(N$4="Co-Benefit Goals",$A12="Select BMP"),"",IF($E$1="Average Score",INDEX(FinalScores!$C$3:$AD$151,MATCH($B$1&amp;"-"&amp;$A12,FinalScores!$BA$3:$BA$151,0),MATCH(N$4,FinalScores!$C$2:$AD$2,0)),INDEX(ScoreStats!$C$3:$AD$151,MATCH($B$1&amp;"-"&amp;$A12,ScoreStats!$BA$3:$BA$151,0),MATCH(N$4,ScoreStats!$C$2:$AD$2,0))))</f>
        <v/>
      </c>
      <c r="O12" s="159" t="str">
        <f>IF(OR(O$4="Co-Benefit Goals",$A12="Select BMP"),"",IF($E$1="Average Score",INDEX(FinalScores!$C$3:$AD$151,MATCH($B$1&amp;"-"&amp;$A12,FinalScores!$BA$3:$BA$151,0),MATCH(O$4,FinalScores!$C$2:$AD$2,0)),INDEX(ScoreStats!$C$3:$AD$151,MATCH($B$1&amp;"-"&amp;$A12,ScoreStats!$BA$3:$BA$151,0),MATCH(O$4,ScoreStats!$C$2:$AD$2,0))))</f>
        <v/>
      </c>
      <c r="P12" s="159" t="str">
        <f>IF(OR(P$4="Co-Benefit Goals",$A12="Select BMP"),"",IF($E$1="Average Score",INDEX(FinalScores!$C$3:$AD$151,MATCH($B$1&amp;"-"&amp;$A12,FinalScores!$BA$3:$BA$151,0),MATCH(P$4,FinalScores!$C$2:$AD$2,0)),INDEX(ScoreStats!$C$3:$AD$151,MATCH($B$1&amp;"-"&amp;$A12,ScoreStats!$BA$3:$BA$151,0),MATCH(P$4,ScoreStats!$C$2:$AD$2,0))))</f>
        <v/>
      </c>
      <c r="Q12" s="159" t="str">
        <f>IF(OR(Q$4="Co-Benefit Goals",$A12="Select BMP"),"",IF($E$1="Average Score",INDEX(FinalScores!$C$3:$AD$151,MATCH($B$1&amp;"-"&amp;$A12,FinalScores!$BA$3:$BA$151,0),MATCH(Q$4,FinalScores!$C$2:$AD$2,0)),INDEX(ScoreStats!$C$3:$AD$151,MATCH($B$1&amp;"-"&amp;$A12,ScoreStats!$BA$3:$BA$151,0),MATCH(Q$4,ScoreStats!$C$2:$AD$2,0))))</f>
        <v/>
      </c>
      <c r="R12" s="159" t="str">
        <f>IF(OR(R$4="Co-Benefit Goals",$A12="Select BMP"),"",IF($E$1="Average Score",INDEX(FinalScores!$C$3:$AD$151,MATCH($B$1&amp;"-"&amp;$A12,FinalScores!$BA$3:$BA$151,0),MATCH(R$4,FinalScores!$C$2:$AD$2,0)),INDEX(ScoreStats!$C$3:$AD$151,MATCH($B$1&amp;"-"&amp;$A12,ScoreStats!$BA$3:$BA$151,0),MATCH(R$4,ScoreStats!$C$2:$AD$2,0))))</f>
        <v/>
      </c>
      <c r="S12" s="159" t="str">
        <f>IF(OR(S$4="Co-Benefit Goals",$A12="Select BMP"),"",IF($E$1="Average Score",INDEX(FinalScores!$C$3:$AD$151,MATCH($B$1&amp;"-"&amp;$A12,FinalScores!$BA$3:$BA$151,0),MATCH(S$4,FinalScores!$C$2:$AD$2,0)),INDEX(ScoreStats!$C$3:$AD$151,MATCH($B$1&amp;"-"&amp;$A12,ScoreStats!$BA$3:$BA$151,0),MATCH(S$4,ScoreStats!$C$2:$AD$2,0))))</f>
        <v/>
      </c>
      <c r="T12" s="159" t="str">
        <f>IF(OR(T$4="Co-Benefit Goals",$A12="Select BMP"),"",IF($E$1="Average Score",INDEX(FinalScores!$C$3:$AD$151,MATCH($B$1&amp;"-"&amp;$A12,FinalScores!$BA$3:$BA$151,0),MATCH(T$4,FinalScores!$C$2:$AD$2,0)),INDEX(ScoreStats!$C$3:$AD$151,MATCH($B$1&amp;"-"&amp;$A12,ScoreStats!$BA$3:$BA$151,0),MATCH(T$4,ScoreStats!$C$2:$AD$2,0))))</f>
        <v/>
      </c>
      <c r="U12" s="159" t="str">
        <f>IF(OR(U$4="Co-Benefit Goals",$A12="Select BMP"),"",IF($E$1="Average Score",INDEX(FinalScores!$C$3:$AD$151,MATCH($B$1&amp;"-"&amp;$A12,FinalScores!$BA$3:$BA$151,0),MATCH(U$4,FinalScores!$C$2:$AD$2,0)),INDEX(ScoreStats!$C$3:$AD$151,MATCH($B$1&amp;"-"&amp;$A12,ScoreStats!$BA$3:$BA$151,0),MATCH(U$4,ScoreStats!$C$2:$AD$2,0))))</f>
        <v/>
      </c>
      <c r="V12" s="159" t="str">
        <f>IF(OR(V$4="Co-Benefit Goals",$A12="Select BMP"),"",IF($E$1="Average Score",INDEX(FinalScores!$C$3:$AD$151,MATCH($B$1&amp;"-"&amp;$A12,FinalScores!$BA$3:$BA$151,0),MATCH(V$4,FinalScores!$C$2:$AD$2,0)),INDEX(ScoreStats!$C$3:$AD$151,MATCH($B$1&amp;"-"&amp;$A12,ScoreStats!$BA$3:$BA$151,0),MATCH(V$4,ScoreStats!$C$2:$AD$2,0))))</f>
        <v/>
      </c>
      <c r="W12" s="159" t="str">
        <f>IF(OR(W$4="Co-Benefit Goals",$A12="Select BMP"),"",IF($E$1="Average Score",INDEX(FinalScores!$C$3:$AD$151,MATCH($B$1&amp;"-"&amp;$A12,FinalScores!$BA$3:$BA$151,0),MATCH(W$4,FinalScores!$C$2:$AD$2,0)),INDEX(ScoreStats!$C$3:$AD$151,MATCH($B$1&amp;"-"&amp;$A12,ScoreStats!$BA$3:$BA$151,0),MATCH(W$4,ScoreStats!$C$2:$AD$2,0))))</f>
        <v/>
      </c>
      <c r="X12" s="159" t="str">
        <f>IF(OR(X$4="Co-Benefit Goals",$A12="Select BMP"),"",IF($E$1="Average Score",INDEX(FinalScores!$C$3:$AD$151,MATCH($B$1&amp;"-"&amp;$A12,FinalScores!$BA$3:$BA$151,0),MATCH(X$4,FinalScores!$C$2:$AD$2,0)),INDEX(ScoreStats!$C$3:$AD$151,MATCH($B$1&amp;"-"&amp;$A12,ScoreStats!$BA$3:$BA$151,0),MATCH(X$4,ScoreStats!$C$2:$AD$2,0))))</f>
        <v/>
      </c>
      <c r="Y12" s="159" t="str">
        <f>IF(OR(Y$4="Co-Benefit Goals",$A12="Select BMP"),"",IF($E$1="Average Score",INDEX(FinalScores!$C$3:$AD$151,MATCH($B$1&amp;"-"&amp;$A12,FinalScores!$BA$3:$BA$151,0),MATCH(Y$4,FinalScores!$C$2:$AD$2,0)),INDEX(ScoreStats!$C$3:$AD$151,MATCH($B$1&amp;"-"&amp;$A12,ScoreStats!$BA$3:$BA$151,0),MATCH(Y$4,ScoreStats!$C$2:$AD$2,0))))</f>
        <v/>
      </c>
      <c r="Z12" s="159" t="str">
        <f>IF(OR(Z$4="Co-Benefit Goals",$A12="Select BMP"),"",IF($E$1="Average Score",INDEX(FinalScores!$C$3:$AD$151,MATCH($B$1&amp;"-"&amp;$A12,FinalScores!$BA$3:$BA$151,0),MATCH(Z$4,FinalScores!$C$2:$AD$2,0)),INDEX(ScoreStats!$C$3:$AD$151,MATCH($B$1&amp;"-"&amp;$A12,ScoreStats!$BA$3:$BA$151,0),MATCH(Z$4,ScoreStats!$C$2:$AD$2,0))))</f>
        <v/>
      </c>
      <c r="AA12" s="159" t="str">
        <f>IF(OR(AA$4="Co-Benefit Goals",$A12="Select BMP"),"",IF($E$1="Average Score",INDEX(FinalScores!$C$3:$AD$151,MATCH($B$1&amp;"-"&amp;$A12,FinalScores!$BA$3:$BA$151,0),MATCH(AA$4,FinalScores!$C$2:$AD$2,0)),INDEX(ScoreStats!$C$3:$AD$151,MATCH($B$1&amp;"-"&amp;$A12,ScoreStats!$BA$3:$BA$151,0),MATCH(AA$4,ScoreStats!$C$2:$AD$2,0))))</f>
        <v/>
      </c>
      <c r="AB12" s="159" t="str">
        <f>IF(OR(AB$4="Co-Benefit Goals",$A12="Select BMP"),"",IF($E$1="Average Score",INDEX(FinalScores!$C$3:$AD$151,MATCH($B$1&amp;"-"&amp;$A12,FinalScores!$BA$3:$BA$151,0),MATCH(AB$4,FinalScores!$C$2:$AD$2,0)),INDEX(ScoreStats!$C$3:$AD$151,MATCH($B$1&amp;"-"&amp;$A12,ScoreStats!$BA$3:$BA$151,0),MATCH(AB$4,ScoreStats!$C$2:$AD$2,0))))</f>
        <v/>
      </c>
      <c r="AC12" s="159" t="str">
        <f>IF(OR(AC$4="Co-Benefit Goals",$A12="Select BMP"),"",IF($E$1="Average Score",INDEX(FinalScores!$C$3:$AD$151,MATCH($B$1&amp;"-"&amp;$A12,FinalScores!$BA$3:$BA$151,0),MATCH(AC$4,FinalScores!$C$2:$AD$2,0)),INDEX(ScoreStats!$C$3:$AD$151,MATCH($B$1&amp;"-"&amp;$A12,ScoreStats!$BA$3:$BA$151,0),MATCH(AC$4,ScoreStats!$C$2:$AD$2,0))))</f>
        <v/>
      </c>
    </row>
    <row r="13" spans="1:30" ht="27" customHeight="1" x14ac:dyDescent="0.25">
      <c r="A13" s="154" t="s">
        <v>422</v>
      </c>
      <c r="B13" s="159" t="str">
        <f>IF(OR(B$4="Co-Benefit Goals",$A13="Select BMP"),"",IF($E$1="Average Score",INDEX(FinalScores!$C$3:$AD$151,MATCH($B$1&amp;"-"&amp;$A13,FinalScores!$BA$3:$BA$151,0),MATCH(B$4,FinalScores!$C$2:$AD$2,0)),INDEX(ScoreStats!$C$3:$AD$151,MATCH($B$1&amp;"-"&amp;$A13,ScoreStats!$BA$3:$BA$151,0),MATCH(B$4,ScoreStats!$C$2:$AD$2,0))))</f>
        <v/>
      </c>
      <c r="C13" s="159" t="str">
        <f>IF(OR(C$4="Co-Benefit Goals",$A13="Select BMP"),"",IF($E$1="Average Score",INDEX(FinalScores!$C$3:$AD$151,MATCH($B$1&amp;"-"&amp;$A13,FinalScores!$BA$3:$BA$151,0),MATCH(C$4,FinalScores!$C$2:$AD$2,0)),INDEX(ScoreStats!$C$3:$AD$151,MATCH($B$1&amp;"-"&amp;$A13,ScoreStats!$BA$3:$BA$151,0),MATCH(C$4,ScoreStats!$C$2:$AD$2,0))))</f>
        <v/>
      </c>
      <c r="D13" s="159" t="str">
        <f>IF(OR(D$4="Co-Benefit Goals",$A13="Select BMP"),"",IF($E$1="Average Score",INDEX(FinalScores!$C$3:$AD$151,MATCH($B$1&amp;"-"&amp;$A13,FinalScores!$BA$3:$BA$151,0),MATCH(D$4,FinalScores!$C$2:$AD$2,0)),INDEX(ScoreStats!$C$3:$AD$151,MATCH($B$1&amp;"-"&amp;$A13,ScoreStats!$BA$3:$BA$151,0),MATCH(D$4,ScoreStats!$C$2:$AD$2,0))))</f>
        <v/>
      </c>
      <c r="E13" s="159" t="str">
        <f>IF(OR(E$4="Co-Benefit Goals",$A13="Select BMP"),"",IF($E$1="Average Score",INDEX(FinalScores!$C$3:$AD$151,MATCH($B$1&amp;"-"&amp;$A13,FinalScores!$BA$3:$BA$151,0),MATCH(E$4,FinalScores!$C$2:$AD$2,0)),INDEX(ScoreStats!$C$3:$AD$151,MATCH($B$1&amp;"-"&amp;$A13,ScoreStats!$BA$3:$BA$151,0),MATCH(E$4,ScoreStats!$C$2:$AD$2,0))))</f>
        <v/>
      </c>
      <c r="F13" s="159" t="str">
        <f>IF(OR(F$4="Co-Benefit Goals",$A13="Select BMP"),"",IF($E$1="Average Score",INDEX(FinalScores!$C$3:$AD$151,MATCH($B$1&amp;"-"&amp;$A13,FinalScores!$BA$3:$BA$151,0),MATCH(F$4,FinalScores!$C$2:$AD$2,0)),INDEX(ScoreStats!$C$3:$AD$151,MATCH($B$1&amp;"-"&amp;$A13,ScoreStats!$BA$3:$BA$151,0),MATCH(F$4,ScoreStats!$C$2:$AD$2,0))))</f>
        <v/>
      </c>
      <c r="G13" s="159" t="str">
        <f>IF(OR(G$4="Co-Benefit Goals",$A13="Select BMP"),"",IF($E$1="Average Score",INDEX(FinalScores!$C$3:$AD$151,MATCH($B$1&amp;"-"&amp;$A13,FinalScores!$BA$3:$BA$151,0),MATCH(G$4,FinalScores!$C$2:$AD$2,0)),INDEX(ScoreStats!$C$3:$AD$151,MATCH($B$1&amp;"-"&amp;$A13,ScoreStats!$BA$3:$BA$151,0),MATCH(G$4,ScoreStats!$C$2:$AD$2,0))))</f>
        <v/>
      </c>
      <c r="H13" s="159" t="str">
        <f>IF(OR(H$4="Co-Benefit Goals",$A13="Select BMP"),"",IF($E$1="Average Score",INDEX(FinalScores!$C$3:$AD$151,MATCH($B$1&amp;"-"&amp;$A13,FinalScores!$BA$3:$BA$151,0),MATCH(H$4,FinalScores!$C$2:$AD$2,0)),INDEX(ScoreStats!$C$3:$AD$151,MATCH($B$1&amp;"-"&amp;$A13,ScoreStats!$BA$3:$BA$151,0),MATCH(H$4,ScoreStats!$C$2:$AD$2,0))))</f>
        <v/>
      </c>
      <c r="I13" s="159" t="str">
        <f>IF(OR(I$4="Co-Benefit Goals",$A13="Select BMP"),"",IF($E$1="Average Score",INDEX(FinalScores!$C$3:$AD$151,MATCH($B$1&amp;"-"&amp;$A13,FinalScores!$BA$3:$BA$151,0),MATCH(I$4,FinalScores!$C$2:$AD$2,0)),INDEX(ScoreStats!$C$3:$AD$151,MATCH($B$1&amp;"-"&amp;$A13,ScoreStats!$BA$3:$BA$151,0),MATCH(I$4,ScoreStats!$C$2:$AD$2,0))))</f>
        <v/>
      </c>
      <c r="J13" s="159" t="str">
        <f>IF(OR(J$4="Co-Benefit Goals",$A13="Select BMP"),"",IF($E$1="Average Score",INDEX(FinalScores!$C$3:$AD$151,MATCH($B$1&amp;"-"&amp;$A13,FinalScores!$BA$3:$BA$151,0),MATCH(J$4,FinalScores!$C$2:$AD$2,0)),INDEX(ScoreStats!$C$3:$AD$151,MATCH($B$1&amp;"-"&amp;$A13,ScoreStats!$BA$3:$BA$151,0),MATCH(J$4,ScoreStats!$C$2:$AD$2,0))))</f>
        <v/>
      </c>
      <c r="K13" s="159" t="str">
        <f>IF(OR(K$4="Co-Benefit Goals",$A13="Select BMP"),"",IF($E$1="Average Score",INDEX(FinalScores!$C$3:$AD$151,MATCH($B$1&amp;"-"&amp;$A13,FinalScores!$BA$3:$BA$151,0),MATCH(K$4,FinalScores!$C$2:$AD$2,0)),INDEX(ScoreStats!$C$3:$AD$151,MATCH($B$1&amp;"-"&amp;$A13,ScoreStats!$BA$3:$BA$151,0),MATCH(K$4,ScoreStats!$C$2:$AD$2,0))))</f>
        <v/>
      </c>
      <c r="L13" s="159" t="str">
        <f>IF(OR(L$4="Co-Benefit Goals",$A13="Select BMP"),"",IF($E$1="Average Score",INDEX(FinalScores!$C$3:$AD$151,MATCH($B$1&amp;"-"&amp;$A13,FinalScores!$BA$3:$BA$151,0),MATCH(L$4,FinalScores!$C$2:$AD$2,0)),INDEX(ScoreStats!$C$3:$AD$151,MATCH($B$1&amp;"-"&amp;$A13,ScoreStats!$BA$3:$BA$151,0),MATCH(L$4,ScoreStats!$C$2:$AD$2,0))))</f>
        <v/>
      </c>
      <c r="M13" s="159" t="str">
        <f>IF(OR(M$4="Co-Benefit Goals",$A13="Select BMP"),"",IF($E$1="Average Score",INDEX(FinalScores!$C$3:$AD$151,MATCH($B$1&amp;"-"&amp;$A13,FinalScores!$BA$3:$BA$151,0),MATCH(M$4,FinalScores!$C$2:$AD$2,0)),INDEX(ScoreStats!$C$3:$AD$151,MATCH($B$1&amp;"-"&amp;$A13,ScoreStats!$BA$3:$BA$151,0),MATCH(M$4,ScoreStats!$C$2:$AD$2,0))))</f>
        <v/>
      </c>
      <c r="N13" s="159" t="str">
        <f>IF(OR(N$4="Co-Benefit Goals",$A13="Select BMP"),"",IF($E$1="Average Score",INDEX(FinalScores!$C$3:$AD$151,MATCH($B$1&amp;"-"&amp;$A13,FinalScores!$BA$3:$BA$151,0),MATCH(N$4,FinalScores!$C$2:$AD$2,0)),INDEX(ScoreStats!$C$3:$AD$151,MATCH($B$1&amp;"-"&amp;$A13,ScoreStats!$BA$3:$BA$151,0),MATCH(N$4,ScoreStats!$C$2:$AD$2,0))))</f>
        <v/>
      </c>
      <c r="O13" s="159" t="str">
        <f>IF(OR(O$4="Co-Benefit Goals",$A13="Select BMP"),"",IF($E$1="Average Score",INDEX(FinalScores!$C$3:$AD$151,MATCH($B$1&amp;"-"&amp;$A13,FinalScores!$BA$3:$BA$151,0),MATCH(O$4,FinalScores!$C$2:$AD$2,0)),INDEX(ScoreStats!$C$3:$AD$151,MATCH($B$1&amp;"-"&amp;$A13,ScoreStats!$BA$3:$BA$151,0),MATCH(O$4,ScoreStats!$C$2:$AD$2,0))))</f>
        <v/>
      </c>
      <c r="P13" s="159" t="str">
        <f>IF(OR(P$4="Co-Benefit Goals",$A13="Select BMP"),"",IF($E$1="Average Score",INDEX(FinalScores!$C$3:$AD$151,MATCH($B$1&amp;"-"&amp;$A13,FinalScores!$BA$3:$BA$151,0),MATCH(P$4,FinalScores!$C$2:$AD$2,0)),INDEX(ScoreStats!$C$3:$AD$151,MATCH($B$1&amp;"-"&amp;$A13,ScoreStats!$BA$3:$BA$151,0),MATCH(P$4,ScoreStats!$C$2:$AD$2,0))))</f>
        <v/>
      </c>
      <c r="Q13" s="159" t="str">
        <f>IF(OR(Q$4="Co-Benefit Goals",$A13="Select BMP"),"",IF($E$1="Average Score",INDEX(FinalScores!$C$3:$AD$151,MATCH($B$1&amp;"-"&amp;$A13,FinalScores!$BA$3:$BA$151,0),MATCH(Q$4,FinalScores!$C$2:$AD$2,0)),INDEX(ScoreStats!$C$3:$AD$151,MATCH($B$1&amp;"-"&amp;$A13,ScoreStats!$BA$3:$BA$151,0),MATCH(Q$4,ScoreStats!$C$2:$AD$2,0))))</f>
        <v/>
      </c>
      <c r="R13" s="159" t="str">
        <f>IF(OR(R$4="Co-Benefit Goals",$A13="Select BMP"),"",IF($E$1="Average Score",INDEX(FinalScores!$C$3:$AD$151,MATCH($B$1&amp;"-"&amp;$A13,FinalScores!$BA$3:$BA$151,0),MATCH(R$4,FinalScores!$C$2:$AD$2,0)),INDEX(ScoreStats!$C$3:$AD$151,MATCH($B$1&amp;"-"&amp;$A13,ScoreStats!$BA$3:$BA$151,0),MATCH(R$4,ScoreStats!$C$2:$AD$2,0))))</f>
        <v/>
      </c>
      <c r="S13" s="159" t="str">
        <f>IF(OR(S$4="Co-Benefit Goals",$A13="Select BMP"),"",IF($E$1="Average Score",INDEX(FinalScores!$C$3:$AD$151,MATCH($B$1&amp;"-"&amp;$A13,FinalScores!$BA$3:$BA$151,0),MATCH(S$4,FinalScores!$C$2:$AD$2,0)),INDEX(ScoreStats!$C$3:$AD$151,MATCH($B$1&amp;"-"&amp;$A13,ScoreStats!$BA$3:$BA$151,0),MATCH(S$4,ScoreStats!$C$2:$AD$2,0))))</f>
        <v/>
      </c>
      <c r="T13" s="159" t="str">
        <f>IF(OR(T$4="Co-Benefit Goals",$A13="Select BMP"),"",IF($E$1="Average Score",INDEX(FinalScores!$C$3:$AD$151,MATCH($B$1&amp;"-"&amp;$A13,FinalScores!$BA$3:$BA$151,0),MATCH(T$4,FinalScores!$C$2:$AD$2,0)),INDEX(ScoreStats!$C$3:$AD$151,MATCH($B$1&amp;"-"&amp;$A13,ScoreStats!$BA$3:$BA$151,0),MATCH(T$4,ScoreStats!$C$2:$AD$2,0))))</f>
        <v/>
      </c>
      <c r="U13" s="159" t="str">
        <f>IF(OR(U$4="Co-Benefit Goals",$A13="Select BMP"),"",IF($E$1="Average Score",INDEX(FinalScores!$C$3:$AD$151,MATCH($B$1&amp;"-"&amp;$A13,FinalScores!$BA$3:$BA$151,0),MATCH(U$4,FinalScores!$C$2:$AD$2,0)),INDEX(ScoreStats!$C$3:$AD$151,MATCH($B$1&amp;"-"&amp;$A13,ScoreStats!$BA$3:$BA$151,0),MATCH(U$4,ScoreStats!$C$2:$AD$2,0))))</f>
        <v/>
      </c>
      <c r="V13" s="159" t="str">
        <f>IF(OR(V$4="Co-Benefit Goals",$A13="Select BMP"),"",IF($E$1="Average Score",INDEX(FinalScores!$C$3:$AD$151,MATCH($B$1&amp;"-"&amp;$A13,FinalScores!$BA$3:$BA$151,0),MATCH(V$4,FinalScores!$C$2:$AD$2,0)),INDEX(ScoreStats!$C$3:$AD$151,MATCH($B$1&amp;"-"&amp;$A13,ScoreStats!$BA$3:$BA$151,0),MATCH(V$4,ScoreStats!$C$2:$AD$2,0))))</f>
        <v/>
      </c>
      <c r="W13" s="159" t="str">
        <f>IF(OR(W$4="Co-Benefit Goals",$A13="Select BMP"),"",IF($E$1="Average Score",INDEX(FinalScores!$C$3:$AD$151,MATCH($B$1&amp;"-"&amp;$A13,FinalScores!$BA$3:$BA$151,0),MATCH(W$4,FinalScores!$C$2:$AD$2,0)),INDEX(ScoreStats!$C$3:$AD$151,MATCH($B$1&amp;"-"&amp;$A13,ScoreStats!$BA$3:$BA$151,0),MATCH(W$4,ScoreStats!$C$2:$AD$2,0))))</f>
        <v/>
      </c>
      <c r="X13" s="159" t="str">
        <f>IF(OR(X$4="Co-Benefit Goals",$A13="Select BMP"),"",IF($E$1="Average Score",INDEX(FinalScores!$C$3:$AD$151,MATCH($B$1&amp;"-"&amp;$A13,FinalScores!$BA$3:$BA$151,0),MATCH(X$4,FinalScores!$C$2:$AD$2,0)),INDEX(ScoreStats!$C$3:$AD$151,MATCH($B$1&amp;"-"&amp;$A13,ScoreStats!$BA$3:$BA$151,0),MATCH(X$4,ScoreStats!$C$2:$AD$2,0))))</f>
        <v/>
      </c>
      <c r="Y13" s="159" t="str">
        <f>IF(OR(Y$4="Co-Benefit Goals",$A13="Select BMP"),"",IF($E$1="Average Score",INDEX(FinalScores!$C$3:$AD$151,MATCH($B$1&amp;"-"&amp;$A13,FinalScores!$BA$3:$BA$151,0),MATCH(Y$4,FinalScores!$C$2:$AD$2,0)),INDEX(ScoreStats!$C$3:$AD$151,MATCH($B$1&amp;"-"&amp;$A13,ScoreStats!$BA$3:$BA$151,0),MATCH(Y$4,ScoreStats!$C$2:$AD$2,0))))</f>
        <v/>
      </c>
      <c r="Z13" s="159" t="str">
        <f>IF(OR(Z$4="Co-Benefit Goals",$A13="Select BMP"),"",IF($E$1="Average Score",INDEX(FinalScores!$C$3:$AD$151,MATCH($B$1&amp;"-"&amp;$A13,FinalScores!$BA$3:$BA$151,0),MATCH(Z$4,FinalScores!$C$2:$AD$2,0)),INDEX(ScoreStats!$C$3:$AD$151,MATCH($B$1&amp;"-"&amp;$A13,ScoreStats!$BA$3:$BA$151,0),MATCH(Z$4,ScoreStats!$C$2:$AD$2,0))))</f>
        <v/>
      </c>
      <c r="AA13" s="159" t="str">
        <f>IF(OR(AA$4="Co-Benefit Goals",$A13="Select BMP"),"",IF($E$1="Average Score",INDEX(FinalScores!$C$3:$AD$151,MATCH($B$1&amp;"-"&amp;$A13,FinalScores!$BA$3:$BA$151,0),MATCH(AA$4,FinalScores!$C$2:$AD$2,0)),INDEX(ScoreStats!$C$3:$AD$151,MATCH($B$1&amp;"-"&amp;$A13,ScoreStats!$BA$3:$BA$151,0),MATCH(AA$4,ScoreStats!$C$2:$AD$2,0))))</f>
        <v/>
      </c>
      <c r="AB13" s="159" t="str">
        <f>IF(OR(AB$4="Co-Benefit Goals",$A13="Select BMP"),"",IF($E$1="Average Score",INDEX(FinalScores!$C$3:$AD$151,MATCH($B$1&amp;"-"&amp;$A13,FinalScores!$BA$3:$BA$151,0),MATCH(AB$4,FinalScores!$C$2:$AD$2,0)),INDEX(ScoreStats!$C$3:$AD$151,MATCH($B$1&amp;"-"&amp;$A13,ScoreStats!$BA$3:$BA$151,0),MATCH(AB$4,ScoreStats!$C$2:$AD$2,0))))</f>
        <v/>
      </c>
      <c r="AC13" s="159" t="str">
        <f>IF(OR(AC$4="Co-Benefit Goals",$A13="Select BMP"),"",IF($E$1="Average Score",INDEX(FinalScores!$C$3:$AD$151,MATCH($B$1&amp;"-"&amp;$A13,FinalScores!$BA$3:$BA$151,0),MATCH(AC$4,FinalScores!$C$2:$AD$2,0)),INDEX(ScoreStats!$C$3:$AD$151,MATCH($B$1&amp;"-"&amp;$A13,ScoreStats!$BA$3:$BA$151,0),MATCH(AC$4,ScoreStats!$C$2:$AD$2,0))))</f>
        <v/>
      </c>
    </row>
    <row r="14" spans="1:30" ht="27" customHeight="1" x14ac:dyDescent="0.25">
      <c r="A14" s="154" t="s">
        <v>422</v>
      </c>
      <c r="B14" s="159" t="str">
        <f>IF(OR(B$4="Co-Benefit Goals",$A14="Select BMP"),"",IF($E$1="Average Score",INDEX(FinalScores!$C$3:$AD$151,MATCH($B$1&amp;"-"&amp;$A14,FinalScores!$BA$3:$BA$151,0),MATCH(B$4,FinalScores!$C$2:$AD$2,0)),INDEX(ScoreStats!$C$3:$AD$151,MATCH($B$1&amp;"-"&amp;$A14,ScoreStats!$BA$3:$BA$151,0),MATCH(B$4,ScoreStats!$C$2:$AD$2,0))))</f>
        <v/>
      </c>
      <c r="C14" s="159" t="str">
        <f>IF(OR(C$4="Co-Benefit Goals",$A14="Select BMP"),"",IF($E$1="Average Score",INDEX(FinalScores!$C$3:$AD$151,MATCH($B$1&amp;"-"&amp;$A14,FinalScores!$BA$3:$BA$151,0),MATCH(C$4,FinalScores!$C$2:$AD$2,0)),INDEX(ScoreStats!$C$3:$AD$151,MATCH($B$1&amp;"-"&amp;$A14,ScoreStats!$BA$3:$BA$151,0),MATCH(C$4,ScoreStats!$C$2:$AD$2,0))))</f>
        <v/>
      </c>
      <c r="D14" s="159" t="str">
        <f>IF(OR(D$4="Co-Benefit Goals",$A14="Select BMP"),"",IF($E$1="Average Score",INDEX(FinalScores!$C$3:$AD$151,MATCH($B$1&amp;"-"&amp;$A14,FinalScores!$BA$3:$BA$151,0),MATCH(D$4,FinalScores!$C$2:$AD$2,0)),INDEX(ScoreStats!$C$3:$AD$151,MATCH($B$1&amp;"-"&amp;$A14,ScoreStats!$BA$3:$BA$151,0),MATCH(D$4,ScoreStats!$C$2:$AD$2,0))))</f>
        <v/>
      </c>
      <c r="E14" s="159" t="str">
        <f>IF(OR(E$4="Co-Benefit Goals",$A14="Select BMP"),"",IF($E$1="Average Score",INDEX(FinalScores!$C$3:$AD$151,MATCH($B$1&amp;"-"&amp;$A14,FinalScores!$BA$3:$BA$151,0),MATCH(E$4,FinalScores!$C$2:$AD$2,0)),INDEX(ScoreStats!$C$3:$AD$151,MATCH($B$1&amp;"-"&amp;$A14,ScoreStats!$BA$3:$BA$151,0),MATCH(E$4,ScoreStats!$C$2:$AD$2,0))))</f>
        <v/>
      </c>
      <c r="F14" s="159" t="str">
        <f>IF(OR(F$4="Co-Benefit Goals",$A14="Select BMP"),"",IF($E$1="Average Score",INDEX(FinalScores!$C$3:$AD$151,MATCH($B$1&amp;"-"&amp;$A14,FinalScores!$BA$3:$BA$151,0),MATCH(F$4,FinalScores!$C$2:$AD$2,0)),INDEX(ScoreStats!$C$3:$AD$151,MATCH($B$1&amp;"-"&amp;$A14,ScoreStats!$BA$3:$BA$151,0),MATCH(F$4,ScoreStats!$C$2:$AD$2,0))))</f>
        <v/>
      </c>
      <c r="G14" s="159" t="str">
        <f>IF(OR(G$4="Co-Benefit Goals",$A14="Select BMP"),"",IF($E$1="Average Score",INDEX(FinalScores!$C$3:$AD$151,MATCH($B$1&amp;"-"&amp;$A14,FinalScores!$BA$3:$BA$151,0),MATCH(G$4,FinalScores!$C$2:$AD$2,0)),INDEX(ScoreStats!$C$3:$AD$151,MATCH($B$1&amp;"-"&amp;$A14,ScoreStats!$BA$3:$BA$151,0),MATCH(G$4,ScoreStats!$C$2:$AD$2,0))))</f>
        <v/>
      </c>
      <c r="H14" s="159" t="str">
        <f>IF(OR(H$4="Co-Benefit Goals",$A14="Select BMP"),"",IF($E$1="Average Score",INDEX(FinalScores!$C$3:$AD$151,MATCH($B$1&amp;"-"&amp;$A14,FinalScores!$BA$3:$BA$151,0),MATCH(H$4,FinalScores!$C$2:$AD$2,0)),INDEX(ScoreStats!$C$3:$AD$151,MATCH($B$1&amp;"-"&amp;$A14,ScoreStats!$BA$3:$BA$151,0),MATCH(H$4,ScoreStats!$C$2:$AD$2,0))))</f>
        <v/>
      </c>
      <c r="I14" s="159" t="str">
        <f>IF(OR(I$4="Co-Benefit Goals",$A14="Select BMP"),"",IF($E$1="Average Score",INDEX(FinalScores!$C$3:$AD$151,MATCH($B$1&amp;"-"&amp;$A14,FinalScores!$BA$3:$BA$151,0),MATCH(I$4,FinalScores!$C$2:$AD$2,0)),INDEX(ScoreStats!$C$3:$AD$151,MATCH($B$1&amp;"-"&amp;$A14,ScoreStats!$BA$3:$BA$151,0),MATCH(I$4,ScoreStats!$C$2:$AD$2,0))))</f>
        <v/>
      </c>
      <c r="J14" s="159" t="str">
        <f>IF(OR(J$4="Co-Benefit Goals",$A14="Select BMP"),"",IF($E$1="Average Score",INDEX(FinalScores!$C$3:$AD$151,MATCH($B$1&amp;"-"&amp;$A14,FinalScores!$BA$3:$BA$151,0),MATCH(J$4,FinalScores!$C$2:$AD$2,0)),INDEX(ScoreStats!$C$3:$AD$151,MATCH($B$1&amp;"-"&amp;$A14,ScoreStats!$BA$3:$BA$151,0),MATCH(J$4,ScoreStats!$C$2:$AD$2,0))))</f>
        <v/>
      </c>
      <c r="K14" s="159" t="str">
        <f>IF(OR(K$4="Co-Benefit Goals",$A14="Select BMP"),"",IF($E$1="Average Score",INDEX(FinalScores!$C$3:$AD$151,MATCH($B$1&amp;"-"&amp;$A14,FinalScores!$BA$3:$BA$151,0),MATCH(K$4,FinalScores!$C$2:$AD$2,0)),INDEX(ScoreStats!$C$3:$AD$151,MATCH($B$1&amp;"-"&amp;$A14,ScoreStats!$BA$3:$BA$151,0),MATCH(K$4,ScoreStats!$C$2:$AD$2,0))))</f>
        <v/>
      </c>
      <c r="L14" s="159" t="str">
        <f>IF(OR(L$4="Co-Benefit Goals",$A14="Select BMP"),"",IF($E$1="Average Score",INDEX(FinalScores!$C$3:$AD$151,MATCH($B$1&amp;"-"&amp;$A14,FinalScores!$BA$3:$BA$151,0),MATCH(L$4,FinalScores!$C$2:$AD$2,0)),INDEX(ScoreStats!$C$3:$AD$151,MATCH($B$1&amp;"-"&amp;$A14,ScoreStats!$BA$3:$BA$151,0),MATCH(L$4,ScoreStats!$C$2:$AD$2,0))))</f>
        <v/>
      </c>
      <c r="M14" s="159" t="str">
        <f>IF(OR(M$4="Co-Benefit Goals",$A14="Select BMP"),"",IF($E$1="Average Score",INDEX(FinalScores!$C$3:$AD$151,MATCH($B$1&amp;"-"&amp;$A14,FinalScores!$BA$3:$BA$151,0),MATCH(M$4,FinalScores!$C$2:$AD$2,0)),INDEX(ScoreStats!$C$3:$AD$151,MATCH($B$1&amp;"-"&amp;$A14,ScoreStats!$BA$3:$BA$151,0),MATCH(M$4,ScoreStats!$C$2:$AD$2,0))))</f>
        <v/>
      </c>
      <c r="N14" s="159" t="str">
        <f>IF(OR(N$4="Co-Benefit Goals",$A14="Select BMP"),"",IF($E$1="Average Score",INDEX(FinalScores!$C$3:$AD$151,MATCH($B$1&amp;"-"&amp;$A14,FinalScores!$BA$3:$BA$151,0),MATCH(N$4,FinalScores!$C$2:$AD$2,0)),INDEX(ScoreStats!$C$3:$AD$151,MATCH($B$1&amp;"-"&amp;$A14,ScoreStats!$BA$3:$BA$151,0),MATCH(N$4,ScoreStats!$C$2:$AD$2,0))))</f>
        <v/>
      </c>
      <c r="O14" s="159" t="str">
        <f>IF(OR(O$4="Co-Benefit Goals",$A14="Select BMP"),"",IF($E$1="Average Score",INDEX(FinalScores!$C$3:$AD$151,MATCH($B$1&amp;"-"&amp;$A14,FinalScores!$BA$3:$BA$151,0),MATCH(O$4,FinalScores!$C$2:$AD$2,0)),INDEX(ScoreStats!$C$3:$AD$151,MATCH($B$1&amp;"-"&amp;$A14,ScoreStats!$BA$3:$BA$151,0),MATCH(O$4,ScoreStats!$C$2:$AD$2,0))))</f>
        <v/>
      </c>
      <c r="P14" s="159" t="str">
        <f>IF(OR(P$4="Co-Benefit Goals",$A14="Select BMP"),"",IF($E$1="Average Score",INDEX(FinalScores!$C$3:$AD$151,MATCH($B$1&amp;"-"&amp;$A14,FinalScores!$BA$3:$BA$151,0),MATCH(P$4,FinalScores!$C$2:$AD$2,0)),INDEX(ScoreStats!$C$3:$AD$151,MATCH($B$1&amp;"-"&amp;$A14,ScoreStats!$BA$3:$BA$151,0),MATCH(P$4,ScoreStats!$C$2:$AD$2,0))))</f>
        <v/>
      </c>
      <c r="Q14" s="159" t="str">
        <f>IF(OR(Q$4="Co-Benefit Goals",$A14="Select BMP"),"",IF($E$1="Average Score",INDEX(FinalScores!$C$3:$AD$151,MATCH($B$1&amp;"-"&amp;$A14,FinalScores!$BA$3:$BA$151,0),MATCH(Q$4,FinalScores!$C$2:$AD$2,0)),INDEX(ScoreStats!$C$3:$AD$151,MATCH($B$1&amp;"-"&amp;$A14,ScoreStats!$BA$3:$BA$151,0),MATCH(Q$4,ScoreStats!$C$2:$AD$2,0))))</f>
        <v/>
      </c>
      <c r="R14" s="159" t="str">
        <f>IF(OR(R$4="Co-Benefit Goals",$A14="Select BMP"),"",IF($E$1="Average Score",INDEX(FinalScores!$C$3:$AD$151,MATCH($B$1&amp;"-"&amp;$A14,FinalScores!$BA$3:$BA$151,0),MATCH(R$4,FinalScores!$C$2:$AD$2,0)),INDEX(ScoreStats!$C$3:$AD$151,MATCH($B$1&amp;"-"&amp;$A14,ScoreStats!$BA$3:$BA$151,0),MATCH(R$4,ScoreStats!$C$2:$AD$2,0))))</f>
        <v/>
      </c>
      <c r="S14" s="159" t="str">
        <f>IF(OR(S$4="Co-Benefit Goals",$A14="Select BMP"),"",IF($E$1="Average Score",INDEX(FinalScores!$C$3:$AD$151,MATCH($B$1&amp;"-"&amp;$A14,FinalScores!$BA$3:$BA$151,0),MATCH(S$4,FinalScores!$C$2:$AD$2,0)),INDEX(ScoreStats!$C$3:$AD$151,MATCH($B$1&amp;"-"&amp;$A14,ScoreStats!$BA$3:$BA$151,0),MATCH(S$4,ScoreStats!$C$2:$AD$2,0))))</f>
        <v/>
      </c>
      <c r="T14" s="159" t="str">
        <f>IF(OR(T$4="Co-Benefit Goals",$A14="Select BMP"),"",IF($E$1="Average Score",INDEX(FinalScores!$C$3:$AD$151,MATCH($B$1&amp;"-"&amp;$A14,FinalScores!$BA$3:$BA$151,0),MATCH(T$4,FinalScores!$C$2:$AD$2,0)),INDEX(ScoreStats!$C$3:$AD$151,MATCH($B$1&amp;"-"&amp;$A14,ScoreStats!$BA$3:$BA$151,0),MATCH(T$4,ScoreStats!$C$2:$AD$2,0))))</f>
        <v/>
      </c>
      <c r="U14" s="159" t="str">
        <f>IF(OR(U$4="Co-Benefit Goals",$A14="Select BMP"),"",IF($E$1="Average Score",INDEX(FinalScores!$C$3:$AD$151,MATCH($B$1&amp;"-"&amp;$A14,FinalScores!$BA$3:$BA$151,0),MATCH(U$4,FinalScores!$C$2:$AD$2,0)),INDEX(ScoreStats!$C$3:$AD$151,MATCH($B$1&amp;"-"&amp;$A14,ScoreStats!$BA$3:$BA$151,0),MATCH(U$4,ScoreStats!$C$2:$AD$2,0))))</f>
        <v/>
      </c>
      <c r="V14" s="159" t="str">
        <f>IF(OR(V$4="Co-Benefit Goals",$A14="Select BMP"),"",IF($E$1="Average Score",INDEX(FinalScores!$C$3:$AD$151,MATCH($B$1&amp;"-"&amp;$A14,FinalScores!$BA$3:$BA$151,0),MATCH(V$4,FinalScores!$C$2:$AD$2,0)),INDEX(ScoreStats!$C$3:$AD$151,MATCH($B$1&amp;"-"&amp;$A14,ScoreStats!$BA$3:$BA$151,0),MATCH(V$4,ScoreStats!$C$2:$AD$2,0))))</f>
        <v/>
      </c>
      <c r="W14" s="159" t="str">
        <f>IF(OR(W$4="Co-Benefit Goals",$A14="Select BMP"),"",IF($E$1="Average Score",INDEX(FinalScores!$C$3:$AD$151,MATCH($B$1&amp;"-"&amp;$A14,FinalScores!$BA$3:$BA$151,0),MATCH(W$4,FinalScores!$C$2:$AD$2,0)),INDEX(ScoreStats!$C$3:$AD$151,MATCH($B$1&amp;"-"&amp;$A14,ScoreStats!$BA$3:$BA$151,0),MATCH(W$4,ScoreStats!$C$2:$AD$2,0))))</f>
        <v/>
      </c>
      <c r="X14" s="159" t="str">
        <f>IF(OR(X$4="Co-Benefit Goals",$A14="Select BMP"),"",IF($E$1="Average Score",INDEX(FinalScores!$C$3:$AD$151,MATCH($B$1&amp;"-"&amp;$A14,FinalScores!$BA$3:$BA$151,0),MATCH(X$4,FinalScores!$C$2:$AD$2,0)),INDEX(ScoreStats!$C$3:$AD$151,MATCH($B$1&amp;"-"&amp;$A14,ScoreStats!$BA$3:$BA$151,0),MATCH(X$4,ScoreStats!$C$2:$AD$2,0))))</f>
        <v/>
      </c>
      <c r="Y14" s="159" t="str">
        <f>IF(OR(Y$4="Co-Benefit Goals",$A14="Select BMP"),"",IF($E$1="Average Score",INDEX(FinalScores!$C$3:$AD$151,MATCH($B$1&amp;"-"&amp;$A14,FinalScores!$BA$3:$BA$151,0),MATCH(Y$4,FinalScores!$C$2:$AD$2,0)),INDEX(ScoreStats!$C$3:$AD$151,MATCH($B$1&amp;"-"&amp;$A14,ScoreStats!$BA$3:$BA$151,0),MATCH(Y$4,ScoreStats!$C$2:$AD$2,0))))</f>
        <v/>
      </c>
      <c r="Z14" s="159" t="str">
        <f>IF(OR(Z$4="Co-Benefit Goals",$A14="Select BMP"),"",IF($E$1="Average Score",INDEX(FinalScores!$C$3:$AD$151,MATCH($B$1&amp;"-"&amp;$A14,FinalScores!$BA$3:$BA$151,0),MATCH(Z$4,FinalScores!$C$2:$AD$2,0)),INDEX(ScoreStats!$C$3:$AD$151,MATCH($B$1&amp;"-"&amp;$A14,ScoreStats!$BA$3:$BA$151,0),MATCH(Z$4,ScoreStats!$C$2:$AD$2,0))))</f>
        <v/>
      </c>
      <c r="AA14" s="159" t="str">
        <f>IF(OR(AA$4="Co-Benefit Goals",$A14="Select BMP"),"",IF($E$1="Average Score",INDEX(FinalScores!$C$3:$AD$151,MATCH($B$1&amp;"-"&amp;$A14,FinalScores!$BA$3:$BA$151,0),MATCH(AA$4,FinalScores!$C$2:$AD$2,0)),INDEX(ScoreStats!$C$3:$AD$151,MATCH($B$1&amp;"-"&amp;$A14,ScoreStats!$BA$3:$BA$151,0),MATCH(AA$4,ScoreStats!$C$2:$AD$2,0))))</f>
        <v/>
      </c>
      <c r="AB14" s="159" t="str">
        <f>IF(OR(AB$4="Co-Benefit Goals",$A14="Select BMP"),"",IF($E$1="Average Score",INDEX(FinalScores!$C$3:$AD$151,MATCH($B$1&amp;"-"&amp;$A14,FinalScores!$BA$3:$BA$151,0),MATCH(AB$4,FinalScores!$C$2:$AD$2,0)),INDEX(ScoreStats!$C$3:$AD$151,MATCH($B$1&amp;"-"&amp;$A14,ScoreStats!$BA$3:$BA$151,0),MATCH(AB$4,ScoreStats!$C$2:$AD$2,0))))</f>
        <v/>
      </c>
      <c r="AC14" s="159" t="str">
        <f>IF(OR(AC$4="Co-Benefit Goals",$A14="Select BMP"),"",IF($E$1="Average Score",INDEX(FinalScores!$C$3:$AD$151,MATCH($B$1&amp;"-"&amp;$A14,FinalScores!$BA$3:$BA$151,0),MATCH(AC$4,FinalScores!$C$2:$AD$2,0)),INDEX(ScoreStats!$C$3:$AD$151,MATCH($B$1&amp;"-"&amp;$A14,ScoreStats!$BA$3:$BA$151,0),MATCH(AC$4,ScoreStats!$C$2:$AD$2,0))))</f>
        <v/>
      </c>
    </row>
    <row r="15" spans="1:30" ht="27" customHeight="1" x14ac:dyDescent="0.25">
      <c r="A15" s="154" t="s">
        <v>422</v>
      </c>
      <c r="B15" s="159" t="str">
        <f>IF(OR(B$4="Co-Benefit Goals",$A15="Select BMP"),"",IF($E$1="Average Score",INDEX(FinalScores!$C$3:$AD$151,MATCH($B$1&amp;"-"&amp;$A15,FinalScores!$BA$3:$BA$151,0),MATCH(B$4,FinalScores!$C$2:$AD$2,0)),INDEX(ScoreStats!$C$3:$AD$151,MATCH($B$1&amp;"-"&amp;$A15,ScoreStats!$BA$3:$BA$151,0),MATCH(B$4,ScoreStats!$C$2:$AD$2,0))))</f>
        <v/>
      </c>
      <c r="C15" s="159" t="str">
        <f>IF(OR(C$4="Co-Benefit Goals",$A15="Select BMP"),"",IF($E$1="Average Score",INDEX(FinalScores!$C$3:$AD$151,MATCH($B$1&amp;"-"&amp;$A15,FinalScores!$BA$3:$BA$151,0),MATCH(C$4,FinalScores!$C$2:$AD$2,0)),INDEX(ScoreStats!$C$3:$AD$151,MATCH($B$1&amp;"-"&amp;$A15,ScoreStats!$BA$3:$BA$151,0),MATCH(C$4,ScoreStats!$C$2:$AD$2,0))))</f>
        <v/>
      </c>
      <c r="D15" s="159" t="str">
        <f>IF(OR(D$4="Co-Benefit Goals",$A15="Select BMP"),"",IF($E$1="Average Score",INDEX(FinalScores!$C$3:$AD$151,MATCH($B$1&amp;"-"&amp;$A15,FinalScores!$BA$3:$BA$151,0),MATCH(D$4,FinalScores!$C$2:$AD$2,0)),INDEX(ScoreStats!$C$3:$AD$151,MATCH($B$1&amp;"-"&amp;$A15,ScoreStats!$BA$3:$BA$151,0),MATCH(D$4,ScoreStats!$C$2:$AD$2,0))))</f>
        <v/>
      </c>
      <c r="E15" s="159" t="str">
        <f>IF(OR(E$4="Co-Benefit Goals",$A15="Select BMP"),"",IF($E$1="Average Score",INDEX(FinalScores!$C$3:$AD$151,MATCH($B$1&amp;"-"&amp;$A15,FinalScores!$BA$3:$BA$151,0),MATCH(E$4,FinalScores!$C$2:$AD$2,0)),INDEX(ScoreStats!$C$3:$AD$151,MATCH($B$1&amp;"-"&amp;$A15,ScoreStats!$BA$3:$BA$151,0),MATCH(E$4,ScoreStats!$C$2:$AD$2,0))))</f>
        <v/>
      </c>
      <c r="F15" s="159" t="str">
        <f>IF(OR(F$4="Co-Benefit Goals",$A15="Select BMP"),"",IF($E$1="Average Score",INDEX(FinalScores!$C$3:$AD$151,MATCH($B$1&amp;"-"&amp;$A15,FinalScores!$BA$3:$BA$151,0),MATCH(F$4,FinalScores!$C$2:$AD$2,0)),INDEX(ScoreStats!$C$3:$AD$151,MATCH($B$1&amp;"-"&amp;$A15,ScoreStats!$BA$3:$BA$151,0),MATCH(F$4,ScoreStats!$C$2:$AD$2,0))))</f>
        <v/>
      </c>
      <c r="G15" s="159" t="str">
        <f>IF(OR(G$4="Co-Benefit Goals",$A15="Select BMP"),"",IF($E$1="Average Score",INDEX(FinalScores!$C$3:$AD$151,MATCH($B$1&amp;"-"&amp;$A15,FinalScores!$BA$3:$BA$151,0),MATCH(G$4,FinalScores!$C$2:$AD$2,0)),INDEX(ScoreStats!$C$3:$AD$151,MATCH($B$1&amp;"-"&amp;$A15,ScoreStats!$BA$3:$BA$151,0),MATCH(G$4,ScoreStats!$C$2:$AD$2,0))))</f>
        <v/>
      </c>
      <c r="H15" s="159" t="str">
        <f>IF(OR(H$4="Co-Benefit Goals",$A15="Select BMP"),"",IF($E$1="Average Score",INDEX(FinalScores!$C$3:$AD$151,MATCH($B$1&amp;"-"&amp;$A15,FinalScores!$BA$3:$BA$151,0),MATCH(H$4,FinalScores!$C$2:$AD$2,0)),INDEX(ScoreStats!$C$3:$AD$151,MATCH($B$1&amp;"-"&amp;$A15,ScoreStats!$BA$3:$BA$151,0),MATCH(H$4,ScoreStats!$C$2:$AD$2,0))))</f>
        <v/>
      </c>
      <c r="I15" s="159" t="str">
        <f>IF(OR(I$4="Co-Benefit Goals",$A15="Select BMP"),"",IF($E$1="Average Score",INDEX(FinalScores!$C$3:$AD$151,MATCH($B$1&amp;"-"&amp;$A15,FinalScores!$BA$3:$BA$151,0),MATCH(I$4,FinalScores!$C$2:$AD$2,0)),INDEX(ScoreStats!$C$3:$AD$151,MATCH($B$1&amp;"-"&amp;$A15,ScoreStats!$BA$3:$BA$151,0),MATCH(I$4,ScoreStats!$C$2:$AD$2,0))))</f>
        <v/>
      </c>
      <c r="J15" s="159" t="str">
        <f>IF(OR(J$4="Co-Benefit Goals",$A15="Select BMP"),"",IF($E$1="Average Score",INDEX(FinalScores!$C$3:$AD$151,MATCH($B$1&amp;"-"&amp;$A15,FinalScores!$BA$3:$BA$151,0),MATCH(J$4,FinalScores!$C$2:$AD$2,0)),INDEX(ScoreStats!$C$3:$AD$151,MATCH($B$1&amp;"-"&amp;$A15,ScoreStats!$BA$3:$BA$151,0),MATCH(J$4,ScoreStats!$C$2:$AD$2,0))))</f>
        <v/>
      </c>
      <c r="K15" s="159" t="str">
        <f>IF(OR(K$4="Co-Benefit Goals",$A15="Select BMP"),"",IF($E$1="Average Score",INDEX(FinalScores!$C$3:$AD$151,MATCH($B$1&amp;"-"&amp;$A15,FinalScores!$BA$3:$BA$151,0),MATCH(K$4,FinalScores!$C$2:$AD$2,0)),INDEX(ScoreStats!$C$3:$AD$151,MATCH($B$1&amp;"-"&amp;$A15,ScoreStats!$BA$3:$BA$151,0),MATCH(K$4,ScoreStats!$C$2:$AD$2,0))))</f>
        <v/>
      </c>
      <c r="L15" s="159" t="str">
        <f>IF(OR(L$4="Co-Benefit Goals",$A15="Select BMP"),"",IF($E$1="Average Score",INDEX(FinalScores!$C$3:$AD$151,MATCH($B$1&amp;"-"&amp;$A15,FinalScores!$BA$3:$BA$151,0),MATCH(L$4,FinalScores!$C$2:$AD$2,0)),INDEX(ScoreStats!$C$3:$AD$151,MATCH($B$1&amp;"-"&amp;$A15,ScoreStats!$BA$3:$BA$151,0),MATCH(L$4,ScoreStats!$C$2:$AD$2,0))))</f>
        <v/>
      </c>
      <c r="M15" s="159" t="str">
        <f>IF(OR(M$4="Co-Benefit Goals",$A15="Select BMP"),"",IF($E$1="Average Score",INDEX(FinalScores!$C$3:$AD$151,MATCH($B$1&amp;"-"&amp;$A15,FinalScores!$BA$3:$BA$151,0),MATCH(M$4,FinalScores!$C$2:$AD$2,0)),INDEX(ScoreStats!$C$3:$AD$151,MATCH($B$1&amp;"-"&amp;$A15,ScoreStats!$BA$3:$BA$151,0),MATCH(M$4,ScoreStats!$C$2:$AD$2,0))))</f>
        <v/>
      </c>
      <c r="N15" s="159" t="str">
        <f>IF(OR(N$4="Co-Benefit Goals",$A15="Select BMP"),"",IF($E$1="Average Score",INDEX(FinalScores!$C$3:$AD$151,MATCH($B$1&amp;"-"&amp;$A15,FinalScores!$BA$3:$BA$151,0),MATCH(N$4,FinalScores!$C$2:$AD$2,0)),INDEX(ScoreStats!$C$3:$AD$151,MATCH($B$1&amp;"-"&amp;$A15,ScoreStats!$BA$3:$BA$151,0),MATCH(N$4,ScoreStats!$C$2:$AD$2,0))))</f>
        <v/>
      </c>
      <c r="O15" s="159" t="str">
        <f>IF(OR(O$4="Co-Benefit Goals",$A15="Select BMP"),"",IF($E$1="Average Score",INDEX(FinalScores!$C$3:$AD$151,MATCH($B$1&amp;"-"&amp;$A15,FinalScores!$BA$3:$BA$151,0),MATCH(O$4,FinalScores!$C$2:$AD$2,0)),INDEX(ScoreStats!$C$3:$AD$151,MATCH($B$1&amp;"-"&amp;$A15,ScoreStats!$BA$3:$BA$151,0),MATCH(O$4,ScoreStats!$C$2:$AD$2,0))))</f>
        <v/>
      </c>
      <c r="P15" s="159" t="str">
        <f>IF(OR(P$4="Co-Benefit Goals",$A15="Select BMP"),"",IF($E$1="Average Score",INDEX(FinalScores!$C$3:$AD$151,MATCH($B$1&amp;"-"&amp;$A15,FinalScores!$BA$3:$BA$151,0),MATCH(P$4,FinalScores!$C$2:$AD$2,0)),INDEX(ScoreStats!$C$3:$AD$151,MATCH($B$1&amp;"-"&amp;$A15,ScoreStats!$BA$3:$BA$151,0),MATCH(P$4,ScoreStats!$C$2:$AD$2,0))))</f>
        <v/>
      </c>
      <c r="Q15" s="159" t="str">
        <f>IF(OR(Q$4="Co-Benefit Goals",$A15="Select BMP"),"",IF($E$1="Average Score",INDEX(FinalScores!$C$3:$AD$151,MATCH($B$1&amp;"-"&amp;$A15,FinalScores!$BA$3:$BA$151,0),MATCH(Q$4,FinalScores!$C$2:$AD$2,0)),INDEX(ScoreStats!$C$3:$AD$151,MATCH($B$1&amp;"-"&amp;$A15,ScoreStats!$BA$3:$BA$151,0),MATCH(Q$4,ScoreStats!$C$2:$AD$2,0))))</f>
        <v/>
      </c>
      <c r="R15" s="159" t="str">
        <f>IF(OR(R$4="Co-Benefit Goals",$A15="Select BMP"),"",IF($E$1="Average Score",INDEX(FinalScores!$C$3:$AD$151,MATCH($B$1&amp;"-"&amp;$A15,FinalScores!$BA$3:$BA$151,0),MATCH(R$4,FinalScores!$C$2:$AD$2,0)),INDEX(ScoreStats!$C$3:$AD$151,MATCH($B$1&amp;"-"&amp;$A15,ScoreStats!$BA$3:$BA$151,0),MATCH(R$4,ScoreStats!$C$2:$AD$2,0))))</f>
        <v/>
      </c>
      <c r="S15" s="159" t="str">
        <f>IF(OR(S$4="Co-Benefit Goals",$A15="Select BMP"),"",IF($E$1="Average Score",INDEX(FinalScores!$C$3:$AD$151,MATCH($B$1&amp;"-"&amp;$A15,FinalScores!$BA$3:$BA$151,0),MATCH(S$4,FinalScores!$C$2:$AD$2,0)),INDEX(ScoreStats!$C$3:$AD$151,MATCH($B$1&amp;"-"&amp;$A15,ScoreStats!$BA$3:$BA$151,0),MATCH(S$4,ScoreStats!$C$2:$AD$2,0))))</f>
        <v/>
      </c>
      <c r="T15" s="159" t="str">
        <f>IF(OR(T$4="Co-Benefit Goals",$A15="Select BMP"),"",IF($E$1="Average Score",INDEX(FinalScores!$C$3:$AD$151,MATCH($B$1&amp;"-"&amp;$A15,FinalScores!$BA$3:$BA$151,0),MATCH(T$4,FinalScores!$C$2:$AD$2,0)),INDEX(ScoreStats!$C$3:$AD$151,MATCH($B$1&amp;"-"&amp;$A15,ScoreStats!$BA$3:$BA$151,0),MATCH(T$4,ScoreStats!$C$2:$AD$2,0))))</f>
        <v/>
      </c>
      <c r="U15" s="159" t="str">
        <f>IF(OR(U$4="Co-Benefit Goals",$A15="Select BMP"),"",IF($E$1="Average Score",INDEX(FinalScores!$C$3:$AD$151,MATCH($B$1&amp;"-"&amp;$A15,FinalScores!$BA$3:$BA$151,0),MATCH(U$4,FinalScores!$C$2:$AD$2,0)),INDEX(ScoreStats!$C$3:$AD$151,MATCH($B$1&amp;"-"&amp;$A15,ScoreStats!$BA$3:$BA$151,0),MATCH(U$4,ScoreStats!$C$2:$AD$2,0))))</f>
        <v/>
      </c>
      <c r="V15" s="159" t="str">
        <f>IF(OR(V$4="Co-Benefit Goals",$A15="Select BMP"),"",IF($E$1="Average Score",INDEX(FinalScores!$C$3:$AD$151,MATCH($B$1&amp;"-"&amp;$A15,FinalScores!$BA$3:$BA$151,0),MATCH(V$4,FinalScores!$C$2:$AD$2,0)),INDEX(ScoreStats!$C$3:$AD$151,MATCH($B$1&amp;"-"&amp;$A15,ScoreStats!$BA$3:$BA$151,0),MATCH(V$4,ScoreStats!$C$2:$AD$2,0))))</f>
        <v/>
      </c>
      <c r="W15" s="159" t="str">
        <f>IF(OR(W$4="Co-Benefit Goals",$A15="Select BMP"),"",IF($E$1="Average Score",INDEX(FinalScores!$C$3:$AD$151,MATCH($B$1&amp;"-"&amp;$A15,FinalScores!$BA$3:$BA$151,0),MATCH(W$4,FinalScores!$C$2:$AD$2,0)),INDEX(ScoreStats!$C$3:$AD$151,MATCH($B$1&amp;"-"&amp;$A15,ScoreStats!$BA$3:$BA$151,0),MATCH(W$4,ScoreStats!$C$2:$AD$2,0))))</f>
        <v/>
      </c>
      <c r="X15" s="159" t="str">
        <f>IF(OR(X$4="Co-Benefit Goals",$A15="Select BMP"),"",IF($E$1="Average Score",INDEX(FinalScores!$C$3:$AD$151,MATCH($B$1&amp;"-"&amp;$A15,FinalScores!$BA$3:$BA$151,0),MATCH(X$4,FinalScores!$C$2:$AD$2,0)),INDEX(ScoreStats!$C$3:$AD$151,MATCH($B$1&amp;"-"&amp;$A15,ScoreStats!$BA$3:$BA$151,0),MATCH(X$4,ScoreStats!$C$2:$AD$2,0))))</f>
        <v/>
      </c>
      <c r="Y15" s="159" t="str">
        <f>IF(OR(Y$4="Co-Benefit Goals",$A15="Select BMP"),"",IF($E$1="Average Score",INDEX(FinalScores!$C$3:$AD$151,MATCH($B$1&amp;"-"&amp;$A15,FinalScores!$BA$3:$BA$151,0),MATCH(Y$4,FinalScores!$C$2:$AD$2,0)),INDEX(ScoreStats!$C$3:$AD$151,MATCH($B$1&amp;"-"&amp;$A15,ScoreStats!$BA$3:$BA$151,0),MATCH(Y$4,ScoreStats!$C$2:$AD$2,0))))</f>
        <v/>
      </c>
      <c r="Z15" s="159" t="str">
        <f>IF(OR(Z$4="Co-Benefit Goals",$A15="Select BMP"),"",IF($E$1="Average Score",INDEX(FinalScores!$C$3:$AD$151,MATCH($B$1&amp;"-"&amp;$A15,FinalScores!$BA$3:$BA$151,0),MATCH(Z$4,FinalScores!$C$2:$AD$2,0)),INDEX(ScoreStats!$C$3:$AD$151,MATCH($B$1&amp;"-"&amp;$A15,ScoreStats!$BA$3:$BA$151,0),MATCH(Z$4,ScoreStats!$C$2:$AD$2,0))))</f>
        <v/>
      </c>
      <c r="AA15" s="159" t="str">
        <f>IF(OR(AA$4="Co-Benefit Goals",$A15="Select BMP"),"",IF($E$1="Average Score",INDEX(FinalScores!$C$3:$AD$151,MATCH($B$1&amp;"-"&amp;$A15,FinalScores!$BA$3:$BA$151,0),MATCH(AA$4,FinalScores!$C$2:$AD$2,0)),INDEX(ScoreStats!$C$3:$AD$151,MATCH($B$1&amp;"-"&amp;$A15,ScoreStats!$BA$3:$BA$151,0),MATCH(AA$4,ScoreStats!$C$2:$AD$2,0))))</f>
        <v/>
      </c>
      <c r="AB15" s="159" t="str">
        <f>IF(OR(AB$4="Co-Benefit Goals",$A15="Select BMP"),"",IF($E$1="Average Score",INDEX(FinalScores!$C$3:$AD$151,MATCH($B$1&amp;"-"&amp;$A15,FinalScores!$BA$3:$BA$151,0),MATCH(AB$4,FinalScores!$C$2:$AD$2,0)),INDEX(ScoreStats!$C$3:$AD$151,MATCH($B$1&amp;"-"&amp;$A15,ScoreStats!$BA$3:$BA$151,0),MATCH(AB$4,ScoreStats!$C$2:$AD$2,0))))</f>
        <v/>
      </c>
      <c r="AC15" s="159" t="str">
        <f>IF(OR(AC$4="Co-Benefit Goals",$A15="Select BMP"),"",IF($E$1="Average Score",INDEX(FinalScores!$C$3:$AD$151,MATCH($B$1&amp;"-"&amp;$A15,FinalScores!$BA$3:$BA$151,0),MATCH(AC$4,FinalScores!$C$2:$AD$2,0)),INDEX(ScoreStats!$C$3:$AD$151,MATCH($B$1&amp;"-"&amp;$A15,ScoreStats!$BA$3:$BA$151,0),MATCH(AC$4,ScoreStats!$C$2:$AD$2,0))))</f>
        <v/>
      </c>
    </row>
    <row r="16" spans="1:30" ht="27" customHeight="1" x14ac:dyDescent="0.25">
      <c r="A16" s="154" t="s">
        <v>422</v>
      </c>
      <c r="B16" s="159" t="str">
        <f>IF(OR(B$4="Co-Benefit Goals",$A16="Select BMP"),"",IF($E$1="Average Score",INDEX(FinalScores!$C$3:$AD$151,MATCH($B$1&amp;"-"&amp;$A16,FinalScores!$BA$3:$BA$151,0),MATCH(B$4,FinalScores!$C$2:$AD$2,0)),INDEX(ScoreStats!$C$3:$AD$151,MATCH($B$1&amp;"-"&amp;$A16,ScoreStats!$BA$3:$BA$151,0),MATCH(B$4,ScoreStats!$C$2:$AD$2,0))))</f>
        <v/>
      </c>
      <c r="C16" s="159" t="str">
        <f>IF(OR(C$4="Co-Benefit Goals",$A16="Select BMP"),"",IF($E$1="Average Score",INDEX(FinalScores!$C$3:$AD$151,MATCH($B$1&amp;"-"&amp;$A16,FinalScores!$BA$3:$BA$151,0),MATCH(C$4,FinalScores!$C$2:$AD$2,0)),INDEX(ScoreStats!$C$3:$AD$151,MATCH($B$1&amp;"-"&amp;$A16,ScoreStats!$BA$3:$BA$151,0),MATCH(C$4,ScoreStats!$C$2:$AD$2,0))))</f>
        <v/>
      </c>
      <c r="D16" s="159" t="str">
        <f>IF(OR(D$4="Co-Benefit Goals",$A16="Select BMP"),"",IF($E$1="Average Score",INDEX(FinalScores!$C$3:$AD$151,MATCH($B$1&amp;"-"&amp;$A16,FinalScores!$BA$3:$BA$151,0),MATCH(D$4,FinalScores!$C$2:$AD$2,0)),INDEX(ScoreStats!$C$3:$AD$151,MATCH($B$1&amp;"-"&amp;$A16,ScoreStats!$BA$3:$BA$151,0),MATCH(D$4,ScoreStats!$C$2:$AD$2,0))))</f>
        <v/>
      </c>
      <c r="E16" s="159" t="str">
        <f>IF(OR(E$4="Co-Benefit Goals",$A16="Select BMP"),"",IF($E$1="Average Score",INDEX(FinalScores!$C$3:$AD$151,MATCH($B$1&amp;"-"&amp;$A16,FinalScores!$BA$3:$BA$151,0),MATCH(E$4,FinalScores!$C$2:$AD$2,0)),INDEX(ScoreStats!$C$3:$AD$151,MATCH($B$1&amp;"-"&amp;$A16,ScoreStats!$BA$3:$BA$151,0),MATCH(E$4,ScoreStats!$C$2:$AD$2,0))))</f>
        <v/>
      </c>
      <c r="F16" s="159" t="str">
        <f>IF(OR(F$4="Co-Benefit Goals",$A16="Select BMP"),"",IF($E$1="Average Score",INDEX(FinalScores!$C$3:$AD$151,MATCH($B$1&amp;"-"&amp;$A16,FinalScores!$BA$3:$BA$151,0),MATCH(F$4,FinalScores!$C$2:$AD$2,0)),INDEX(ScoreStats!$C$3:$AD$151,MATCH($B$1&amp;"-"&amp;$A16,ScoreStats!$BA$3:$BA$151,0),MATCH(F$4,ScoreStats!$C$2:$AD$2,0))))</f>
        <v/>
      </c>
      <c r="G16" s="159" t="str">
        <f>IF(OR(G$4="Co-Benefit Goals",$A16="Select BMP"),"",IF($E$1="Average Score",INDEX(FinalScores!$C$3:$AD$151,MATCH($B$1&amp;"-"&amp;$A16,FinalScores!$BA$3:$BA$151,0),MATCH(G$4,FinalScores!$C$2:$AD$2,0)),INDEX(ScoreStats!$C$3:$AD$151,MATCH($B$1&amp;"-"&amp;$A16,ScoreStats!$BA$3:$BA$151,0),MATCH(G$4,ScoreStats!$C$2:$AD$2,0))))</f>
        <v/>
      </c>
      <c r="H16" s="159" t="str">
        <f>IF(OR(H$4="Co-Benefit Goals",$A16="Select BMP"),"",IF($E$1="Average Score",INDEX(FinalScores!$C$3:$AD$151,MATCH($B$1&amp;"-"&amp;$A16,FinalScores!$BA$3:$BA$151,0),MATCH(H$4,FinalScores!$C$2:$AD$2,0)),INDEX(ScoreStats!$C$3:$AD$151,MATCH($B$1&amp;"-"&amp;$A16,ScoreStats!$BA$3:$BA$151,0),MATCH(H$4,ScoreStats!$C$2:$AD$2,0))))</f>
        <v/>
      </c>
      <c r="I16" s="159" t="str">
        <f>IF(OR(I$4="Co-Benefit Goals",$A16="Select BMP"),"",IF($E$1="Average Score",INDEX(FinalScores!$C$3:$AD$151,MATCH($B$1&amp;"-"&amp;$A16,FinalScores!$BA$3:$BA$151,0),MATCH(I$4,FinalScores!$C$2:$AD$2,0)),INDEX(ScoreStats!$C$3:$AD$151,MATCH($B$1&amp;"-"&amp;$A16,ScoreStats!$BA$3:$BA$151,0),MATCH(I$4,ScoreStats!$C$2:$AD$2,0))))</f>
        <v/>
      </c>
      <c r="J16" s="159" t="str">
        <f>IF(OR(J$4="Co-Benefit Goals",$A16="Select BMP"),"",IF($E$1="Average Score",INDEX(FinalScores!$C$3:$AD$151,MATCH($B$1&amp;"-"&amp;$A16,FinalScores!$BA$3:$BA$151,0),MATCH(J$4,FinalScores!$C$2:$AD$2,0)),INDEX(ScoreStats!$C$3:$AD$151,MATCH($B$1&amp;"-"&amp;$A16,ScoreStats!$BA$3:$BA$151,0),MATCH(J$4,ScoreStats!$C$2:$AD$2,0))))</f>
        <v/>
      </c>
      <c r="K16" s="159" t="str">
        <f>IF(OR(K$4="Co-Benefit Goals",$A16="Select BMP"),"",IF($E$1="Average Score",INDEX(FinalScores!$C$3:$AD$151,MATCH($B$1&amp;"-"&amp;$A16,FinalScores!$BA$3:$BA$151,0),MATCH(K$4,FinalScores!$C$2:$AD$2,0)),INDEX(ScoreStats!$C$3:$AD$151,MATCH($B$1&amp;"-"&amp;$A16,ScoreStats!$BA$3:$BA$151,0),MATCH(K$4,ScoreStats!$C$2:$AD$2,0))))</f>
        <v/>
      </c>
      <c r="L16" s="159" t="str">
        <f>IF(OR(L$4="Co-Benefit Goals",$A16="Select BMP"),"",IF($E$1="Average Score",INDEX(FinalScores!$C$3:$AD$151,MATCH($B$1&amp;"-"&amp;$A16,FinalScores!$BA$3:$BA$151,0),MATCH(L$4,FinalScores!$C$2:$AD$2,0)),INDEX(ScoreStats!$C$3:$AD$151,MATCH($B$1&amp;"-"&amp;$A16,ScoreStats!$BA$3:$BA$151,0),MATCH(L$4,ScoreStats!$C$2:$AD$2,0))))</f>
        <v/>
      </c>
      <c r="M16" s="159" t="str">
        <f>IF(OR(M$4="Co-Benefit Goals",$A16="Select BMP"),"",IF($E$1="Average Score",INDEX(FinalScores!$C$3:$AD$151,MATCH($B$1&amp;"-"&amp;$A16,FinalScores!$BA$3:$BA$151,0),MATCH(M$4,FinalScores!$C$2:$AD$2,0)),INDEX(ScoreStats!$C$3:$AD$151,MATCH($B$1&amp;"-"&amp;$A16,ScoreStats!$BA$3:$BA$151,0),MATCH(M$4,ScoreStats!$C$2:$AD$2,0))))</f>
        <v/>
      </c>
      <c r="N16" s="159" t="str">
        <f>IF(OR(N$4="Co-Benefit Goals",$A16="Select BMP"),"",IF($E$1="Average Score",INDEX(FinalScores!$C$3:$AD$151,MATCH($B$1&amp;"-"&amp;$A16,FinalScores!$BA$3:$BA$151,0),MATCH(N$4,FinalScores!$C$2:$AD$2,0)),INDEX(ScoreStats!$C$3:$AD$151,MATCH($B$1&amp;"-"&amp;$A16,ScoreStats!$BA$3:$BA$151,0),MATCH(N$4,ScoreStats!$C$2:$AD$2,0))))</f>
        <v/>
      </c>
      <c r="O16" s="159" t="str">
        <f>IF(OR(O$4="Co-Benefit Goals",$A16="Select BMP"),"",IF($E$1="Average Score",INDEX(FinalScores!$C$3:$AD$151,MATCH($B$1&amp;"-"&amp;$A16,FinalScores!$BA$3:$BA$151,0),MATCH(O$4,FinalScores!$C$2:$AD$2,0)),INDEX(ScoreStats!$C$3:$AD$151,MATCH($B$1&amp;"-"&amp;$A16,ScoreStats!$BA$3:$BA$151,0),MATCH(O$4,ScoreStats!$C$2:$AD$2,0))))</f>
        <v/>
      </c>
      <c r="P16" s="159" t="str">
        <f>IF(OR(P$4="Co-Benefit Goals",$A16="Select BMP"),"",IF($E$1="Average Score",INDEX(FinalScores!$C$3:$AD$151,MATCH($B$1&amp;"-"&amp;$A16,FinalScores!$BA$3:$BA$151,0),MATCH(P$4,FinalScores!$C$2:$AD$2,0)),INDEX(ScoreStats!$C$3:$AD$151,MATCH($B$1&amp;"-"&amp;$A16,ScoreStats!$BA$3:$BA$151,0),MATCH(P$4,ScoreStats!$C$2:$AD$2,0))))</f>
        <v/>
      </c>
      <c r="Q16" s="159" t="str">
        <f>IF(OR(Q$4="Co-Benefit Goals",$A16="Select BMP"),"",IF($E$1="Average Score",INDEX(FinalScores!$C$3:$AD$151,MATCH($B$1&amp;"-"&amp;$A16,FinalScores!$BA$3:$BA$151,0),MATCH(Q$4,FinalScores!$C$2:$AD$2,0)),INDEX(ScoreStats!$C$3:$AD$151,MATCH($B$1&amp;"-"&amp;$A16,ScoreStats!$BA$3:$BA$151,0),MATCH(Q$4,ScoreStats!$C$2:$AD$2,0))))</f>
        <v/>
      </c>
      <c r="R16" s="159" t="str">
        <f>IF(OR(R$4="Co-Benefit Goals",$A16="Select BMP"),"",IF($E$1="Average Score",INDEX(FinalScores!$C$3:$AD$151,MATCH($B$1&amp;"-"&amp;$A16,FinalScores!$BA$3:$BA$151,0),MATCH(R$4,FinalScores!$C$2:$AD$2,0)),INDEX(ScoreStats!$C$3:$AD$151,MATCH($B$1&amp;"-"&amp;$A16,ScoreStats!$BA$3:$BA$151,0),MATCH(R$4,ScoreStats!$C$2:$AD$2,0))))</f>
        <v/>
      </c>
      <c r="S16" s="159" t="str">
        <f>IF(OR(S$4="Co-Benefit Goals",$A16="Select BMP"),"",IF($E$1="Average Score",INDEX(FinalScores!$C$3:$AD$151,MATCH($B$1&amp;"-"&amp;$A16,FinalScores!$BA$3:$BA$151,0),MATCH(S$4,FinalScores!$C$2:$AD$2,0)),INDEX(ScoreStats!$C$3:$AD$151,MATCH($B$1&amp;"-"&amp;$A16,ScoreStats!$BA$3:$BA$151,0),MATCH(S$4,ScoreStats!$C$2:$AD$2,0))))</f>
        <v/>
      </c>
      <c r="T16" s="159" t="str">
        <f>IF(OR(T$4="Co-Benefit Goals",$A16="Select BMP"),"",IF($E$1="Average Score",INDEX(FinalScores!$C$3:$AD$151,MATCH($B$1&amp;"-"&amp;$A16,FinalScores!$BA$3:$BA$151,0),MATCH(T$4,FinalScores!$C$2:$AD$2,0)),INDEX(ScoreStats!$C$3:$AD$151,MATCH($B$1&amp;"-"&amp;$A16,ScoreStats!$BA$3:$BA$151,0),MATCH(T$4,ScoreStats!$C$2:$AD$2,0))))</f>
        <v/>
      </c>
      <c r="U16" s="159" t="str">
        <f>IF(OR(U$4="Co-Benefit Goals",$A16="Select BMP"),"",IF($E$1="Average Score",INDEX(FinalScores!$C$3:$AD$151,MATCH($B$1&amp;"-"&amp;$A16,FinalScores!$BA$3:$BA$151,0),MATCH(U$4,FinalScores!$C$2:$AD$2,0)),INDEX(ScoreStats!$C$3:$AD$151,MATCH($B$1&amp;"-"&amp;$A16,ScoreStats!$BA$3:$BA$151,0),MATCH(U$4,ScoreStats!$C$2:$AD$2,0))))</f>
        <v/>
      </c>
      <c r="V16" s="159" t="str">
        <f>IF(OR(V$4="Co-Benefit Goals",$A16="Select BMP"),"",IF($E$1="Average Score",INDEX(FinalScores!$C$3:$AD$151,MATCH($B$1&amp;"-"&amp;$A16,FinalScores!$BA$3:$BA$151,0),MATCH(V$4,FinalScores!$C$2:$AD$2,0)),INDEX(ScoreStats!$C$3:$AD$151,MATCH($B$1&amp;"-"&amp;$A16,ScoreStats!$BA$3:$BA$151,0),MATCH(V$4,ScoreStats!$C$2:$AD$2,0))))</f>
        <v/>
      </c>
      <c r="W16" s="159" t="str">
        <f>IF(OR(W$4="Co-Benefit Goals",$A16="Select BMP"),"",IF($E$1="Average Score",INDEX(FinalScores!$C$3:$AD$151,MATCH($B$1&amp;"-"&amp;$A16,FinalScores!$BA$3:$BA$151,0),MATCH(W$4,FinalScores!$C$2:$AD$2,0)),INDEX(ScoreStats!$C$3:$AD$151,MATCH($B$1&amp;"-"&amp;$A16,ScoreStats!$BA$3:$BA$151,0),MATCH(W$4,ScoreStats!$C$2:$AD$2,0))))</f>
        <v/>
      </c>
      <c r="X16" s="159" t="str">
        <f>IF(OR(X$4="Co-Benefit Goals",$A16="Select BMP"),"",IF($E$1="Average Score",INDEX(FinalScores!$C$3:$AD$151,MATCH($B$1&amp;"-"&amp;$A16,FinalScores!$BA$3:$BA$151,0),MATCH(X$4,FinalScores!$C$2:$AD$2,0)),INDEX(ScoreStats!$C$3:$AD$151,MATCH($B$1&amp;"-"&amp;$A16,ScoreStats!$BA$3:$BA$151,0),MATCH(X$4,ScoreStats!$C$2:$AD$2,0))))</f>
        <v/>
      </c>
      <c r="Y16" s="159" t="str">
        <f>IF(OR(Y$4="Co-Benefit Goals",$A16="Select BMP"),"",IF($E$1="Average Score",INDEX(FinalScores!$C$3:$AD$151,MATCH($B$1&amp;"-"&amp;$A16,FinalScores!$BA$3:$BA$151,0),MATCH(Y$4,FinalScores!$C$2:$AD$2,0)),INDEX(ScoreStats!$C$3:$AD$151,MATCH($B$1&amp;"-"&amp;$A16,ScoreStats!$BA$3:$BA$151,0),MATCH(Y$4,ScoreStats!$C$2:$AD$2,0))))</f>
        <v/>
      </c>
      <c r="Z16" s="159" t="str">
        <f>IF(OR(Z$4="Co-Benefit Goals",$A16="Select BMP"),"",IF($E$1="Average Score",INDEX(FinalScores!$C$3:$AD$151,MATCH($B$1&amp;"-"&amp;$A16,FinalScores!$BA$3:$BA$151,0),MATCH(Z$4,FinalScores!$C$2:$AD$2,0)),INDEX(ScoreStats!$C$3:$AD$151,MATCH($B$1&amp;"-"&amp;$A16,ScoreStats!$BA$3:$BA$151,0),MATCH(Z$4,ScoreStats!$C$2:$AD$2,0))))</f>
        <v/>
      </c>
      <c r="AA16" s="159" t="str">
        <f>IF(OR(AA$4="Co-Benefit Goals",$A16="Select BMP"),"",IF($E$1="Average Score",INDEX(FinalScores!$C$3:$AD$151,MATCH($B$1&amp;"-"&amp;$A16,FinalScores!$BA$3:$BA$151,0),MATCH(AA$4,FinalScores!$C$2:$AD$2,0)),INDEX(ScoreStats!$C$3:$AD$151,MATCH($B$1&amp;"-"&amp;$A16,ScoreStats!$BA$3:$BA$151,0),MATCH(AA$4,ScoreStats!$C$2:$AD$2,0))))</f>
        <v/>
      </c>
      <c r="AB16" s="159" t="str">
        <f>IF(OR(AB$4="Co-Benefit Goals",$A16="Select BMP"),"",IF($E$1="Average Score",INDEX(FinalScores!$C$3:$AD$151,MATCH($B$1&amp;"-"&amp;$A16,FinalScores!$BA$3:$BA$151,0),MATCH(AB$4,FinalScores!$C$2:$AD$2,0)),INDEX(ScoreStats!$C$3:$AD$151,MATCH($B$1&amp;"-"&amp;$A16,ScoreStats!$BA$3:$BA$151,0),MATCH(AB$4,ScoreStats!$C$2:$AD$2,0))))</f>
        <v/>
      </c>
      <c r="AC16" s="159" t="str">
        <f>IF(OR(AC$4="Co-Benefit Goals",$A16="Select BMP"),"",IF($E$1="Average Score",INDEX(FinalScores!$C$3:$AD$151,MATCH($B$1&amp;"-"&amp;$A16,FinalScores!$BA$3:$BA$151,0),MATCH(AC$4,FinalScores!$C$2:$AD$2,0)),INDEX(ScoreStats!$C$3:$AD$151,MATCH($B$1&amp;"-"&amp;$A16,ScoreStats!$BA$3:$BA$151,0),MATCH(AC$4,ScoreStats!$C$2:$AD$2,0))))</f>
        <v/>
      </c>
    </row>
    <row r="17" spans="1:29" ht="27" customHeight="1" x14ac:dyDescent="0.25">
      <c r="A17" s="154" t="s">
        <v>422</v>
      </c>
      <c r="B17" s="159" t="str">
        <f>IF(OR(B$4="Co-Benefit Goals",$A17="Select BMP"),"",IF($E$1="Average Score",INDEX(FinalScores!$C$3:$AD$151,MATCH($B$1&amp;"-"&amp;$A17,FinalScores!$BA$3:$BA$151,0),MATCH(B$4,FinalScores!$C$2:$AD$2,0)),INDEX(ScoreStats!$C$3:$AD$151,MATCH($B$1&amp;"-"&amp;$A17,ScoreStats!$BA$3:$BA$151,0),MATCH(B$4,ScoreStats!$C$2:$AD$2,0))))</f>
        <v/>
      </c>
      <c r="C17" s="159" t="str">
        <f>IF(OR(C$4="Co-Benefit Goals",$A17="Select BMP"),"",IF($E$1="Average Score",INDEX(FinalScores!$C$3:$AD$151,MATCH($B$1&amp;"-"&amp;$A17,FinalScores!$BA$3:$BA$151,0),MATCH(C$4,FinalScores!$C$2:$AD$2,0)),INDEX(ScoreStats!$C$3:$AD$151,MATCH($B$1&amp;"-"&amp;$A17,ScoreStats!$BA$3:$BA$151,0),MATCH(C$4,ScoreStats!$C$2:$AD$2,0))))</f>
        <v/>
      </c>
      <c r="D17" s="159" t="str">
        <f>IF(OR(D$4="Co-Benefit Goals",$A17="Select BMP"),"",IF($E$1="Average Score",INDEX(FinalScores!$C$3:$AD$151,MATCH($B$1&amp;"-"&amp;$A17,FinalScores!$BA$3:$BA$151,0),MATCH(D$4,FinalScores!$C$2:$AD$2,0)),INDEX(ScoreStats!$C$3:$AD$151,MATCH($B$1&amp;"-"&amp;$A17,ScoreStats!$BA$3:$BA$151,0),MATCH(D$4,ScoreStats!$C$2:$AD$2,0))))</f>
        <v/>
      </c>
      <c r="E17" s="159" t="str">
        <f>IF(OR(E$4="Co-Benefit Goals",$A17="Select BMP"),"",IF($E$1="Average Score",INDEX(FinalScores!$C$3:$AD$151,MATCH($B$1&amp;"-"&amp;$A17,FinalScores!$BA$3:$BA$151,0),MATCH(E$4,FinalScores!$C$2:$AD$2,0)),INDEX(ScoreStats!$C$3:$AD$151,MATCH($B$1&amp;"-"&amp;$A17,ScoreStats!$BA$3:$BA$151,0),MATCH(E$4,ScoreStats!$C$2:$AD$2,0))))</f>
        <v/>
      </c>
      <c r="F17" s="159" t="str">
        <f>IF(OR(F$4="Co-Benefit Goals",$A17="Select BMP"),"",IF($E$1="Average Score",INDEX(FinalScores!$C$3:$AD$151,MATCH($B$1&amp;"-"&amp;$A17,FinalScores!$BA$3:$BA$151,0),MATCH(F$4,FinalScores!$C$2:$AD$2,0)),INDEX(ScoreStats!$C$3:$AD$151,MATCH($B$1&amp;"-"&amp;$A17,ScoreStats!$BA$3:$BA$151,0),MATCH(F$4,ScoreStats!$C$2:$AD$2,0))))</f>
        <v/>
      </c>
      <c r="G17" s="159" t="str">
        <f>IF(OR(G$4="Co-Benefit Goals",$A17="Select BMP"),"",IF($E$1="Average Score",INDEX(FinalScores!$C$3:$AD$151,MATCH($B$1&amp;"-"&amp;$A17,FinalScores!$BA$3:$BA$151,0),MATCH(G$4,FinalScores!$C$2:$AD$2,0)),INDEX(ScoreStats!$C$3:$AD$151,MATCH($B$1&amp;"-"&amp;$A17,ScoreStats!$BA$3:$BA$151,0),MATCH(G$4,ScoreStats!$C$2:$AD$2,0))))</f>
        <v/>
      </c>
      <c r="H17" s="159" t="str">
        <f>IF(OR(H$4="Co-Benefit Goals",$A17="Select BMP"),"",IF($E$1="Average Score",INDEX(FinalScores!$C$3:$AD$151,MATCH($B$1&amp;"-"&amp;$A17,FinalScores!$BA$3:$BA$151,0),MATCH(H$4,FinalScores!$C$2:$AD$2,0)),INDEX(ScoreStats!$C$3:$AD$151,MATCH($B$1&amp;"-"&amp;$A17,ScoreStats!$BA$3:$BA$151,0),MATCH(H$4,ScoreStats!$C$2:$AD$2,0))))</f>
        <v/>
      </c>
      <c r="I17" s="159" t="str">
        <f>IF(OR(I$4="Co-Benefit Goals",$A17="Select BMP"),"",IF($E$1="Average Score",INDEX(FinalScores!$C$3:$AD$151,MATCH($B$1&amp;"-"&amp;$A17,FinalScores!$BA$3:$BA$151,0),MATCH(I$4,FinalScores!$C$2:$AD$2,0)),INDEX(ScoreStats!$C$3:$AD$151,MATCH($B$1&amp;"-"&amp;$A17,ScoreStats!$BA$3:$BA$151,0),MATCH(I$4,ScoreStats!$C$2:$AD$2,0))))</f>
        <v/>
      </c>
      <c r="J17" s="159" t="str">
        <f>IF(OR(J$4="Co-Benefit Goals",$A17="Select BMP"),"",IF($E$1="Average Score",INDEX(FinalScores!$C$3:$AD$151,MATCH($B$1&amp;"-"&amp;$A17,FinalScores!$BA$3:$BA$151,0),MATCH(J$4,FinalScores!$C$2:$AD$2,0)),INDEX(ScoreStats!$C$3:$AD$151,MATCH($B$1&amp;"-"&amp;$A17,ScoreStats!$BA$3:$BA$151,0),MATCH(J$4,ScoreStats!$C$2:$AD$2,0))))</f>
        <v/>
      </c>
      <c r="K17" s="159" t="str">
        <f>IF(OR(K$4="Co-Benefit Goals",$A17="Select BMP"),"",IF($E$1="Average Score",INDEX(FinalScores!$C$3:$AD$151,MATCH($B$1&amp;"-"&amp;$A17,FinalScores!$BA$3:$BA$151,0),MATCH(K$4,FinalScores!$C$2:$AD$2,0)),INDEX(ScoreStats!$C$3:$AD$151,MATCH($B$1&amp;"-"&amp;$A17,ScoreStats!$BA$3:$BA$151,0),MATCH(K$4,ScoreStats!$C$2:$AD$2,0))))</f>
        <v/>
      </c>
      <c r="L17" s="159" t="str">
        <f>IF(OR(L$4="Co-Benefit Goals",$A17="Select BMP"),"",IF($E$1="Average Score",INDEX(FinalScores!$C$3:$AD$151,MATCH($B$1&amp;"-"&amp;$A17,FinalScores!$BA$3:$BA$151,0),MATCH(L$4,FinalScores!$C$2:$AD$2,0)),INDEX(ScoreStats!$C$3:$AD$151,MATCH($B$1&amp;"-"&amp;$A17,ScoreStats!$BA$3:$BA$151,0),MATCH(L$4,ScoreStats!$C$2:$AD$2,0))))</f>
        <v/>
      </c>
      <c r="M17" s="159" t="str">
        <f>IF(OR(M$4="Co-Benefit Goals",$A17="Select BMP"),"",IF($E$1="Average Score",INDEX(FinalScores!$C$3:$AD$151,MATCH($B$1&amp;"-"&amp;$A17,FinalScores!$BA$3:$BA$151,0),MATCH(M$4,FinalScores!$C$2:$AD$2,0)),INDEX(ScoreStats!$C$3:$AD$151,MATCH($B$1&amp;"-"&amp;$A17,ScoreStats!$BA$3:$BA$151,0),MATCH(M$4,ScoreStats!$C$2:$AD$2,0))))</f>
        <v/>
      </c>
      <c r="N17" s="159" t="str">
        <f>IF(OR(N$4="Co-Benefit Goals",$A17="Select BMP"),"",IF($E$1="Average Score",INDEX(FinalScores!$C$3:$AD$151,MATCH($B$1&amp;"-"&amp;$A17,FinalScores!$BA$3:$BA$151,0),MATCH(N$4,FinalScores!$C$2:$AD$2,0)),INDEX(ScoreStats!$C$3:$AD$151,MATCH($B$1&amp;"-"&amp;$A17,ScoreStats!$BA$3:$BA$151,0),MATCH(N$4,ScoreStats!$C$2:$AD$2,0))))</f>
        <v/>
      </c>
      <c r="O17" s="159" t="str">
        <f>IF(OR(O$4="Co-Benefit Goals",$A17="Select BMP"),"",IF($E$1="Average Score",INDEX(FinalScores!$C$3:$AD$151,MATCH($B$1&amp;"-"&amp;$A17,FinalScores!$BA$3:$BA$151,0),MATCH(O$4,FinalScores!$C$2:$AD$2,0)),INDEX(ScoreStats!$C$3:$AD$151,MATCH($B$1&amp;"-"&amp;$A17,ScoreStats!$BA$3:$BA$151,0),MATCH(O$4,ScoreStats!$C$2:$AD$2,0))))</f>
        <v/>
      </c>
      <c r="P17" s="159" t="str">
        <f>IF(OR(P$4="Co-Benefit Goals",$A17="Select BMP"),"",IF($E$1="Average Score",INDEX(FinalScores!$C$3:$AD$151,MATCH($B$1&amp;"-"&amp;$A17,FinalScores!$BA$3:$BA$151,0),MATCH(P$4,FinalScores!$C$2:$AD$2,0)),INDEX(ScoreStats!$C$3:$AD$151,MATCH($B$1&amp;"-"&amp;$A17,ScoreStats!$BA$3:$BA$151,0),MATCH(P$4,ScoreStats!$C$2:$AD$2,0))))</f>
        <v/>
      </c>
      <c r="Q17" s="159" t="str">
        <f>IF(OR(Q$4="Co-Benefit Goals",$A17="Select BMP"),"",IF($E$1="Average Score",INDEX(FinalScores!$C$3:$AD$151,MATCH($B$1&amp;"-"&amp;$A17,FinalScores!$BA$3:$BA$151,0),MATCH(Q$4,FinalScores!$C$2:$AD$2,0)),INDEX(ScoreStats!$C$3:$AD$151,MATCH($B$1&amp;"-"&amp;$A17,ScoreStats!$BA$3:$BA$151,0),MATCH(Q$4,ScoreStats!$C$2:$AD$2,0))))</f>
        <v/>
      </c>
      <c r="R17" s="159" t="str">
        <f>IF(OR(R$4="Co-Benefit Goals",$A17="Select BMP"),"",IF($E$1="Average Score",INDEX(FinalScores!$C$3:$AD$151,MATCH($B$1&amp;"-"&amp;$A17,FinalScores!$BA$3:$BA$151,0),MATCH(R$4,FinalScores!$C$2:$AD$2,0)),INDEX(ScoreStats!$C$3:$AD$151,MATCH($B$1&amp;"-"&amp;$A17,ScoreStats!$BA$3:$BA$151,0),MATCH(R$4,ScoreStats!$C$2:$AD$2,0))))</f>
        <v/>
      </c>
      <c r="S17" s="159" t="str">
        <f>IF(OR(S$4="Co-Benefit Goals",$A17="Select BMP"),"",IF($E$1="Average Score",INDEX(FinalScores!$C$3:$AD$151,MATCH($B$1&amp;"-"&amp;$A17,FinalScores!$BA$3:$BA$151,0),MATCH(S$4,FinalScores!$C$2:$AD$2,0)),INDEX(ScoreStats!$C$3:$AD$151,MATCH($B$1&amp;"-"&amp;$A17,ScoreStats!$BA$3:$BA$151,0),MATCH(S$4,ScoreStats!$C$2:$AD$2,0))))</f>
        <v/>
      </c>
      <c r="T17" s="159" t="str">
        <f>IF(OR(T$4="Co-Benefit Goals",$A17="Select BMP"),"",IF($E$1="Average Score",INDEX(FinalScores!$C$3:$AD$151,MATCH($B$1&amp;"-"&amp;$A17,FinalScores!$BA$3:$BA$151,0),MATCH(T$4,FinalScores!$C$2:$AD$2,0)),INDEX(ScoreStats!$C$3:$AD$151,MATCH($B$1&amp;"-"&amp;$A17,ScoreStats!$BA$3:$BA$151,0),MATCH(T$4,ScoreStats!$C$2:$AD$2,0))))</f>
        <v/>
      </c>
      <c r="U17" s="159" t="str">
        <f>IF(OR(U$4="Co-Benefit Goals",$A17="Select BMP"),"",IF($E$1="Average Score",INDEX(FinalScores!$C$3:$AD$151,MATCH($B$1&amp;"-"&amp;$A17,FinalScores!$BA$3:$BA$151,0),MATCH(U$4,FinalScores!$C$2:$AD$2,0)),INDEX(ScoreStats!$C$3:$AD$151,MATCH($B$1&amp;"-"&amp;$A17,ScoreStats!$BA$3:$BA$151,0),MATCH(U$4,ScoreStats!$C$2:$AD$2,0))))</f>
        <v/>
      </c>
      <c r="V17" s="159" t="str">
        <f>IF(OR(V$4="Co-Benefit Goals",$A17="Select BMP"),"",IF($E$1="Average Score",INDEX(FinalScores!$C$3:$AD$151,MATCH($B$1&amp;"-"&amp;$A17,FinalScores!$BA$3:$BA$151,0),MATCH(V$4,FinalScores!$C$2:$AD$2,0)),INDEX(ScoreStats!$C$3:$AD$151,MATCH($B$1&amp;"-"&amp;$A17,ScoreStats!$BA$3:$BA$151,0),MATCH(V$4,ScoreStats!$C$2:$AD$2,0))))</f>
        <v/>
      </c>
      <c r="W17" s="159" t="str">
        <f>IF(OR(W$4="Co-Benefit Goals",$A17="Select BMP"),"",IF($E$1="Average Score",INDEX(FinalScores!$C$3:$AD$151,MATCH($B$1&amp;"-"&amp;$A17,FinalScores!$BA$3:$BA$151,0),MATCH(W$4,FinalScores!$C$2:$AD$2,0)),INDEX(ScoreStats!$C$3:$AD$151,MATCH($B$1&amp;"-"&amp;$A17,ScoreStats!$BA$3:$BA$151,0),MATCH(W$4,ScoreStats!$C$2:$AD$2,0))))</f>
        <v/>
      </c>
      <c r="X17" s="159" t="str">
        <f>IF(OR(X$4="Co-Benefit Goals",$A17="Select BMP"),"",IF($E$1="Average Score",INDEX(FinalScores!$C$3:$AD$151,MATCH($B$1&amp;"-"&amp;$A17,FinalScores!$BA$3:$BA$151,0),MATCH(X$4,FinalScores!$C$2:$AD$2,0)),INDEX(ScoreStats!$C$3:$AD$151,MATCH($B$1&amp;"-"&amp;$A17,ScoreStats!$BA$3:$BA$151,0),MATCH(X$4,ScoreStats!$C$2:$AD$2,0))))</f>
        <v/>
      </c>
      <c r="Y17" s="159" t="str">
        <f>IF(OR(Y$4="Co-Benefit Goals",$A17="Select BMP"),"",IF($E$1="Average Score",INDEX(FinalScores!$C$3:$AD$151,MATCH($B$1&amp;"-"&amp;$A17,FinalScores!$BA$3:$BA$151,0),MATCH(Y$4,FinalScores!$C$2:$AD$2,0)),INDEX(ScoreStats!$C$3:$AD$151,MATCH($B$1&amp;"-"&amp;$A17,ScoreStats!$BA$3:$BA$151,0),MATCH(Y$4,ScoreStats!$C$2:$AD$2,0))))</f>
        <v/>
      </c>
      <c r="Z17" s="159" t="str">
        <f>IF(OR(Z$4="Co-Benefit Goals",$A17="Select BMP"),"",IF($E$1="Average Score",INDEX(FinalScores!$C$3:$AD$151,MATCH($B$1&amp;"-"&amp;$A17,FinalScores!$BA$3:$BA$151,0),MATCH(Z$4,FinalScores!$C$2:$AD$2,0)),INDEX(ScoreStats!$C$3:$AD$151,MATCH($B$1&amp;"-"&amp;$A17,ScoreStats!$BA$3:$BA$151,0),MATCH(Z$4,ScoreStats!$C$2:$AD$2,0))))</f>
        <v/>
      </c>
      <c r="AA17" s="159" t="str">
        <f>IF(OR(AA$4="Co-Benefit Goals",$A17="Select BMP"),"",IF($E$1="Average Score",INDEX(FinalScores!$C$3:$AD$151,MATCH($B$1&amp;"-"&amp;$A17,FinalScores!$BA$3:$BA$151,0),MATCH(AA$4,FinalScores!$C$2:$AD$2,0)),INDEX(ScoreStats!$C$3:$AD$151,MATCH($B$1&amp;"-"&amp;$A17,ScoreStats!$BA$3:$BA$151,0),MATCH(AA$4,ScoreStats!$C$2:$AD$2,0))))</f>
        <v/>
      </c>
      <c r="AB17" s="159" t="str">
        <f>IF(OR(AB$4="Co-Benefit Goals",$A17="Select BMP"),"",IF($E$1="Average Score",INDEX(FinalScores!$C$3:$AD$151,MATCH($B$1&amp;"-"&amp;$A17,FinalScores!$BA$3:$BA$151,0),MATCH(AB$4,FinalScores!$C$2:$AD$2,0)),INDEX(ScoreStats!$C$3:$AD$151,MATCH($B$1&amp;"-"&amp;$A17,ScoreStats!$BA$3:$BA$151,0),MATCH(AB$4,ScoreStats!$C$2:$AD$2,0))))</f>
        <v/>
      </c>
      <c r="AC17" s="159" t="str">
        <f>IF(OR(AC$4="Co-Benefit Goals",$A17="Select BMP"),"",IF($E$1="Average Score",INDEX(FinalScores!$C$3:$AD$151,MATCH($B$1&amp;"-"&amp;$A17,FinalScores!$BA$3:$BA$151,0),MATCH(AC$4,FinalScores!$C$2:$AD$2,0)),INDEX(ScoreStats!$C$3:$AD$151,MATCH($B$1&amp;"-"&amp;$A17,ScoreStats!$BA$3:$BA$151,0),MATCH(AC$4,ScoreStats!$C$2:$AD$2,0))))</f>
        <v/>
      </c>
    </row>
    <row r="18" spans="1:29" ht="27" customHeight="1" x14ac:dyDescent="0.25">
      <c r="A18" s="154" t="s">
        <v>422</v>
      </c>
      <c r="B18" s="159" t="str">
        <f>IF(OR(B$4="Co-Benefit Goals",$A18="Select BMP"),"",IF($E$1="Average Score",INDEX(FinalScores!$C$3:$AD$151,MATCH($B$1&amp;"-"&amp;$A18,FinalScores!$BA$3:$BA$151,0),MATCH(B$4,FinalScores!$C$2:$AD$2,0)),INDEX(ScoreStats!$C$3:$AD$151,MATCH($B$1&amp;"-"&amp;$A18,ScoreStats!$BA$3:$BA$151,0),MATCH(B$4,ScoreStats!$C$2:$AD$2,0))))</f>
        <v/>
      </c>
      <c r="C18" s="159" t="str">
        <f>IF(OR(C$4="Co-Benefit Goals",$A18="Select BMP"),"",IF($E$1="Average Score",INDEX(FinalScores!$C$3:$AD$151,MATCH($B$1&amp;"-"&amp;$A18,FinalScores!$BA$3:$BA$151,0),MATCH(C$4,FinalScores!$C$2:$AD$2,0)),INDEX(ScoreStats!$C$3:$AD$151,MATCH($B$1&amp;"-"&amp;$A18,ScoreStats!$BA$3:$BA$151,0),MATCH(C$4,ScoreStats!$C$2:$AD$2,0))))</f>
        <v/>
      </c>
      <c r="D18" s="159" t="str">
        <f>IF(OR(D$4="Co-Benefit Goals",$A18="Select BMP"),"",IF($E$1="Average Score",INDEX(FinalScores!$C$3:$AD$151,MATCH($B$1&amp;"-"&amp;$A18,FinalScores!$BA$3:$BA$151,0),MATCH(D$4,FinalScores!$C$2:$AD$2,0)),INDEX(ScoreStats!$C$3:$AD$151,MATCH($B$1&amp;"-"&amp;$A18,ScoreStats!$BA$3:$BA$151,0),MATCH(D$4,ScoreStats!$C$2:$AD$2,0))))</f>
        <v/>
      </c>
      <c r="E18" s="159" t="str">
        <f>IF(OR(E$4="Co-Benefit Goals",$A18="Select BMP"),"",IF($E$1="Average Score",INDEX(FinalScores!$C$3:$AD$151,MATCH($B$1&amp;"-"&amp;$A18,FinalScores!$BA$3:$BA$151,0),MATCH(E$4,FinalScores!$C$2:$AD$2,0)),INDEX(ScoreStats!$C$3:$AD$151,MATCH($B$1&amp;"-"&amp;$A18,ScoreStats!$BA$3:$BA$151,0),MATCH(E$4,ScoreStats!$C$2:$AD$2,0))))</f>
        <v/>
      </c>
      <c r="F18" s="159" t="str">
        <f>IF(OR(F$4="Co-Benefit Goals",$A18="Select BMP"),"",IF($E$1="Average Score",INDEX(FinalScores!$C$3:$AD$151,MATCH($B$1&amp;"-"&amp;$A18,FinalScores!$BA$3:$BA$151,0),MATCH(F$4,FinalScores!$C$2:$AD$2,0)),INDEX(ScoreStats!$C$3:$AD$151,MATCH($B$1&amp;"-"&amp;$A18,ScoreStats!$BA$3:$BA$151,0),MATCH(F$4,ScoreStats!$C$2:$AD$2,0))))</f>
        <v/>
      </c>
      <c r="G18" s="159" t="str">
        <f>IF(OR(G$4="Co-Benefit Goals",$A18="Select BMP"),"",IF($E$1="Average Score",INDEX(FinalScores!$C$3:$AD$151,MATCH($B$1&amp;"-"&amp;$A18,FinalScores!$BA$3:$BA$151,0),MATCH(G$4,FinalScores!$C$2:$AD$2,0)),INDEX(ScoreStats!$C$3:$AD$151,MATCH($B$1&amp;"-"&amp;$A18,ScoreStats!$BA$3:$BA$151,0),MATCH(G$4,ScoreStats!$C$2:$AD$2,0))))</f>
        <v/>
      </c>
      <c r="H18" s="159" t="str">
        <f>IF(OR(H$4="Co-Benefit Goals",$A18="Select BMP"),"",IF($E$1="Average Score",INDEX(FinalScores!$C$3:$AD$151,MATCH($B$1&amp;"-"&amp;$A18,FinalScores!$BA$3:$BA$151,0),MATCH(H$4,FinalScores!$C$2:$AD$2,0)),INDEX(ScoreStats!$C$3:$AD$151,MATCH($B$1&amp;"-"&amp;$A18,ScoreStats!$BA$3:$BA$151,0),MATCH(H$4,ScoreStats!$C$2:$AD$2,0))))</f>
        <v/>
      </c>
      <c r="I18" s="159" t="str">
        <f>IF(OR(I$4="Co-Benefit Goals",$A18="Select BMP"),"",IF($E$1="Average Score",INDEX(FinalScores!$C$3:$AD$151,MATCH($B$1&amp;"-"&amp;$A18,FinalScores!$BA$3:$BA$151,0),MATCH(I$4,FinalScores!$C$2:$AD$2,0)),INDEX(ScoreStats!$C$3:$AD$151,MATCH($B$1&amp;"-"&amp;$A18,ScoreStats!$BA$3:$BA$151,0),MATCH(I$4,ScoreStats!$C$2:$AD$2,0))))</f>
        <v/>
      </c>
      <c r="J18" s="159" t="str">
        <f>IF(OR(J$4="Co-Benefit Goals",$A18="Select BMP"),"",IF($E$1="Average Score",INDEX(FinalScores!$C$3:$AD$151,MATCH($B$1&amp;"-"&amp;$A18,FinalScores!$BA$3:$BA$151,0),MATCH(J$4,FinalScores!$C$2:$AD$2,0)),INDEX(ScoreStats!$C$3:$AD$151,MATCH($B$1&amp;"-"&amp;$A18,ScoreStats!$BA$3:$BA$151,0),MATCH(J$4,ScoreStats!$C$2:$AD$2,0))))</f>
        <v/>
      </c>
      <c r="K18" s="159" t="str">
        <f>IF(OR(K$4="Co-Benefit Goals",$A18="Select BMP"),"",IF($E$1="Average Score",INDEX(FinalScores!$C$3:$AD$151,MATCH($B$1&amp;"-"&amp;$A18,FinalScores!$BA$3:$BA$151,0),MATCH(K$4,FinalScores!$C$2:$AD$2,0)),INDEX(ScoreStats!$C$3:$AD$151,MATCH($B$1&amp;"-"&amp;$A18,ScoreStats!$BA$3:$BA$151,0),MATCH(K$4,ScoreStats!$C$2:$AD$2,0))))</f>
        <v/>
      </c>
      <c r="L18" s="159" t="str">
        <f>IF(OR(L$4="Co-Benefit Goals",$A18="Select BMP"),"",IF($E$1="Average Score",INDEX(FinalScores!$C$3:$AD$151,MATCH($B$1&amp;"-"&amp;$A18,FinalScores!$BA$3:$BA$151,0),MATCH(L$4,FinalScores!$C$2:$AD$2,0)),INDEX(ScoreStats!$C$3:$AD$151,MATCH($B$1&amp;"-"&amp;$A18,ScoreStats!$BA$3:$BA$151,0),MATCH(L$4,ScoreStats!$C$2:$AD$2,0))))</f>
        <v/>
      </c>
      <c r="M18" s="159" t="str">
        <f>IF(OR(M$4="Co-Benefit Goals",$A18="Select BMP"),"",IF($E$1="Average Score",INDEX(FinalScores!$C$3:$AD$151,MATCH($B$1&amp;"-"&amp;$A18,FinalScores!$BA$3:$BA$151,0),MATCH(M$4,FinalScores!$C$2:$AD$2,0)),INDEX(ScoreStats!$C$3:$AD$151,MATCH($B$1&amp;"-"&amp;$A18,ScoreStats!$BA$3:$BA$151,0),MATCH(M$4,ScoreStats!$C$2:$AD$2,0))))</f>
        <v/>
      </c>
      <c r="N18" s="159" t="str">
        <f>IF(OR(N$4="Co-Benefit Goals",$A18="Select BMP"),"",IF($E$1="Average Score",INDEX(FinalScores!$C$3:$AD$151,MATCH($B$1&amp;"-"&amp;$A18,FinalScores!$BA$3:$BA$151,0),MATCH(N$4,FinalScores!$C$2:$AD$2,0)),INDEX(ScoreStats!$C$3:$AD$151,MATCH($B$1&amp;"-"&amp;$A18,ScoreStats!$BA$3:$BA$151,0),MATCH(N$4,ScoreStats!$C$2:$AD$2,0))))</f>
        <v/>
      </c>
      <c r="O18" s="159" t="str">
        <f>IF(OR(O$4="Co-Benefit Goals",$A18="Select BMP"),"",IF($E$1="Average Score",INDEX(FinalScores!$C$3:$AD$151,MATCH($B$1&amp;"-"&amp;$A18,FinalScores!$BA$3:$BA$151,0),MATCH(O$4,FinalScores!$C$2:$AD$2,0)),INDEX(ScoreStats!$C$3:$AD$151,MATCH($B$1&amp;"-"&amp;$A18,ScoreStats!$BA$3:$BA$151,0),MATCH(O$4,ScoreStats!$C$2:$AD$2,0))))</f>
        <v/>
      </c>
      <c r="P18" s="159" t="str">
        <f>IF(OR(P$4="Co-Benefit Goals",$A18="Select BMP"),"",IF($E$1="Average Score",INDEX(FinalScores!$C$3:$AD$151,MATCH($B$1&amp;"-"&amp;$A18,FinalScores!$BA$3:$BA$151,0),MATCH(P$4,FinalScores!$C$2:$AD$2,0)),INDEX(ScoreStats!$C$3:$AD$151,MATCH($B$1&amp;"-"&amp;$A18,ScoreStats!$BA$3:$BA$151,0),MATCH(P$4,ScoreStats!$C$2:$AD$2,0))))</f>
        <v/>
      </c>
      <c r="Q18" s="159" t="str">
        <f>IF(OR(Q$4="Co-Benefit Goals",$A18="Select BMP"),"",IF($E$1="Average Score",INDEX(FinalScores!$C$3:$AD$151,MATCH($B$1&amp;"-"&amp;$A18,FinalScores!$BA$3:$BA$151,0),MATCH(Q$4,FinalScores!$C$2:$AD$2,0)),INDEX(ScoreStats!$C$3:$AD$151,MATCH($B$1&amp;"-"&amp;$A18,ScoreStats!$BA$3:$BA$151,0),MATCH(Q$4,ScoreStats!$C$2:$AD$2,0))))</f>
        <v/>
      </c>
      <c r="R18" s="159" t="str">
        <f>IF(OR(R$4="Co-Benefit Goals",$A18="Select BMP"),"",IF($E$1="Average Score",INDEX(FinalScores!$C$3:$AD$151,MATCH($B$1&amp;"-"&amp;$A18,FinalScores!$BA$3:$BA$151,0),MATCH(R$4,FinalScores!$C$2:$AD$2,0)),INDEX(ScoreStats!$C$3:$AD$151,MATCH($B$1&amp;"-"&amp;$A18,ScoreStats!$BA$3:$BA$151,0),MATCH(R$4,ScoreStats!$C$2:$AD$2,0))))</f>
        <v/>
      </c>
      <c r="S18" s="159" t="str">
        <f>IF(OR(S$4="Co-Benefit Goals",$A18="Select BMP"),"",IF($E$1="Average Score",INDEX(FinalScores!$C$3:$AD$151,MATCH($B$1&amp;"-"&amp;$A18,FinalScores!$BA$3:$BA$151,0),MATCH(S$4,FinalScores!$C$2:$AD$2,0)),INDEX(ScoreStats!$C$3:$AD$151,MATCH($B$1&amp;"-"&amp;$A18,ScoreStats!$BA$3:$BA$151,0),MATCH(S$4,ScoreStats!$C$2:$AD$2,0))))</f>
        <v/>
      </c>
      <c r="T18" s="159" t="str">
        <f>IF(OR(T$4="Co-Benefit Goals",$A18="Select BMP"),"",IF($E$1="Average Score",INDEX(FinalScores!$C$3:$AD$151,MATCH($B$1&amp;"-"&amp;$A18,FinalScores!$BA$3:$BA$151,0),MATCH(T$4,FinalScores!$C$2:$AD$2,0)),INDEX(ScoreStats!$C$3:$AD$151,MATCH($B$1&amp;"-"&amp;$A18,ScoreStats!$BA$3:$BA$151,0),MATCH(T$4,ScoreStats!$C$2:$AD$2,0))))</f>
        <v/>
      </c>
      <c r="U18" s="159" t="str">
        <f>IF(OR(U$4="Co-Benefit Goals",$A18="Select BMP"),"",IF($E$1="Average Score",INDEX(FinalScores!$C$3:$AD$151,MATCH($B$1&amp;"-"&amp;$A18,FinalScores!$BA$3:$BA$151,0),MATCH(U$4,FinalScores!$C$2:$AD$2,0)),INDEX(ScoreStats!$C$3:$AD$151,MATCH($B$1&amp;"-"&amp;$A18,ScoreStats!$BA$3:$BA$151,0),MATCH(U$4,ScoreStats!$C$2:$AD$2,0))))</f>
        <v/>
      </c>
      <c r="V18" s="159" t="str">
        <f>IF(OR(V$4="Co-Benefit Goals",$A18="Select BMP"),"",IF($E$1="Average Score",INDEX(FinalScores!$C$3:$AD$151,MATCH($B$1&amp;"-"&amp;$A18,FinalScores!$BA$3:$BA$151,0),MATCH(V$4,FinalScores!$C$2:$AD$2,0)),INDEX(ScoreStats!$C$3:$AD$151,MATCH($B$1&amp;"-"&amp;$A18,ScoreStats!$BA$3:$BA$151,0),MATCH(V$4,ScoreStats!$C$2:$AD$2,0))))</f>
        <v/>
      </c>
      <c r="W18" s="159" t="str">
        <f>IF(OR(W$4="Co-Benefit Goals",$A18="Select BMP"),"",IF($E$1="Average Score",INDEX(FinalScores!$C$3:$AD$151,MATCH($B$1&amp;"-"&amp;$A18,FinalScores!$BA$3:$BA$151,0),MATCH(W$4,FinalScores!$C$2:$AD$2,0)),INDEX(ScoreStats!$C$3:$AD$151,MATCH($B$1&amp;"-"&amp;$A18,ScoreStats!$BA$3:$BA$151,0),MATCH(W$4,ScoreStats!$C$2:$AD$2,0))))</f>
        <v/>
      </c>
      <c r="X18" s="159" t="str">
        <f>IF(OR(X$4="Co-Benefit Goals",$A18="Select BMP"),"",IF($E$1="Average Score",INDEX(FinalScores!$C$3:$AD$151,MATCH($B$1&amp;"-"&amp;$A18,FinalScores!$BA$3:$BA$151,0),MATCH(X$4,FinalScores!$C$2:$AD$2,0)),INDEX(ScoreStats!$C$3:$AD$151,MATCH($B$1&amp;"-"&amp;$A18,ScoreStats!$BA$3:$BA$151,0),MATCH(X$4,ScoreStats!$C$2:$AD$2,0))))</f>
        <v/>
      </c>
      <c r="Y18" s="159" t="str">
        <f>IF(OR(Y$4="Co-Benefit Goals",$A18="Select BMP"),"",IF($E$1="Average Score",INDEX(FinalScores!$C$3:$AD$151,MATCH($B$1&amp;"-"&amp;$A18,FinalScores!$BA$3:$BA$151,0),MATCH(Y$4,FinalScores!$C$2:$AD$2,0)),INDEX(ScoreStats!$C$3:$AD$151,MATCH($B$1&amp;"-"&amp;$A18,ScoreStats!$BA$3:$BA$151,0),MATCH(Y$4,ScoreStats!$C$2:$AD$2,0))))</f>
        <v/>
      </c>
      <c r="Z18" s="159" t="str">
        <f>IF(OR(Z$4="Co-Benefit Goals",$A18="Select BMP"),"",IF($E$1="Average Score",INDEX(FinalScores!$C$3:$AD$151,MATCH($B$1&amp;"-"&amp;$A18,FinalScores!$BA$3:$BA$151,0),MATCH(Z$4,FinalScores!$C$2:$AD$2,0)),INDEX(ScoreStats!$C$3:$AD$151,MATCH($B$1&amp;"-"&amp;$A18,ScoreStats!$BA$3:$BA$151,0),MATCH(Z$4,ScoreStats!$C$2:$AD$2,0))))</f>
        <v/>
      </c>
      <c r="AA18" s="159" t="str">
        <f>IF(OR(AA$4="Co-Benefit Goals",$A18="Select BMP"),"",IF($E$1="Average Score",INDEX(FinalScores!$C$3:$AD$151,MATCH($B$1&amp;"-"&amp;$A18,FinalScores!$BA$3:$BA$151,0),MATCH(AA$4,FinalScores!$C$2:$AD$2,0)),INDEX(ScoreStats!$C$3:$AD$151,MATCH($B$1&amp;"-"&amp;$A18,ScoreStats!$BA$3:$BA$151,0),MATCH(AA$4,ScoreStats!$C$2:$AD$2,0))))</f>
        <v/>
      </c>
      <c r="AB18" s="159" t="str">
        <f>IF(OR(AB$4="Co-Benefit Goals",$A18="Select BMP"),"",IF($E$1="Average Score",INDEX(FinalScores!$C$3:$AD$151,MATCH($B$1&amp;"-"&amp;$A18,FinalScores!$BA$3:$BA$151,0),MATCH(AB$4,FinalScores!$C$2:$AD$2,0)),INDEX(ScoreStats!$C$3:$AD$151,MATCH($B$1&amp;"-"&amp;$A18,ScoreStats!$BA$3:$BA$151,0),MATCH(AB$4,ScoreStats!$C$2:$AD$2,0))))</f>
        <v/>
      </c>
      <c r="AC18" s="159" t="str">
        <f>IF(OR(AC$4="Co-Benefit Goals",$A18="Select BMP"),"",IF($E$1="Average Score",INDEX(FinalScores!$C$3:$AD$151,MATCH($B$1&amp;"-"&amp;$A18,FinalScores!$BA$3:$BA$151,0),MATCH(AC$4,FinalScores!$C$2:$AD$2,0)),INDEX(ScoreStats!$C$3:$AD$151,MATCH($B$1&amp;"-"&amp;$A18,ScoreStats!$BA$3:$BA$151,0),MATCH(AC$4,ScoreStats!$C$2:$AD$2,0))))</f>
        <v/>
      </c>
    </row>
    <row r="19" spans="1:29" ht="27" customHeight="1" x14ac:dyDescent="0.25">
      <c r="A19" s="154" t="s">
        <v>422</v>
      </c>
      <c r="B19" s="159" t="str">
        <f>IF(OR(B$4="Co-Benefit Goals",$A19="Select BMP"),"",IF($E$1="Average Score",INDEX(FinalScores!$C$3:$AD$151,MATCH($B$1&amp;"-"&amp;$A19,FinalScores!$BA$3:$BA$151,0),MATCH(B$4,FinalScores!$C$2:$AD$2,0)),INDEX(ScoreStats!$C$3:$AD$151,MATCH($B$1&amp;"-"&amp;$A19,ScoreStats!$BA$3:$BA$151,0),MATCH(B$4,ScoreStats!$C$2:$AD$2,0))))</f>
        <v/>
      </c>
      <c r="C19" s="159" t="str">
        <f>IF(OR(C$4="Co-Benefit Goals",$A19="Select BMP"),"",IF($E$1="Average Score",INDEX(FinalScores!$C$3:$AD$151,MATCH($B$1&amp;"-"&amp;$A19,FinalScores!$BA$3:$BA$151,0),MATCH(C$4,FinalScores!$C$2:$AD$2,0)),INDEX(ScoreStats!$C$3:$AD$151,MATCH($B$1&amp;"-"&amp;$A19,ScoreStats!$BA$3:$BA$151,0),MATCH(C$4,ScoreStats!$C$2:$AD$2,0))))</f>
        <v/>
      </c>
      <c r="D19" s="159" t="str">
        <f>IF(OR(D$4="Co-Benefit Goals",$A19="Select BMP"),"",IF($E$1="Average Score",INDEX(FinalScores!$C$3:$AD$151,MATCH($B$1&amp;"-"&amp;$A19,FinalScores!$BA$3:$BA$151,0),MATCH(D$4,FinalScores!$C$2:$AD$2,0)),INDEX(ScoreStats!$C$3:$AD$151,MATCH($B$1&amp;"-"&amp;$A19,ScoreStats!$BA$3:$BA$151,0),MATCH(D$4,ScoreStats!$C$2:$AD$2,0))))</f>
        <v/>
      </c>
      <c r="E19" s="159" t="str">
        <f>IF(OR(E$4="Co-Benefit Goals",$A19="Select BMP"),"",IF($E$1="Average Score",INDEX(FinalScores!$C$3:$AD$151,MATCH($B$1&amp;"-"&amp;$A19,FinalScores!$BA$3:$BA$151,0),MATCH(E$4,FinalScores!$C$2:$AD$2,0)),INDEX(ScoreStats!$C$3:$AD$151,MATCH($B$1&amp;"-"&amp;$A19,ScoreStats!$BA$3:$BA$151,0),MATCH(E$4,ScoreStats!$C$2:$AD$2,0))))</f>
        <v/>
      </c>
      <c r="F19" s="159" t="str">
        <f>IF(OR(F$4="Co-Benefit Goals",$A19="Select BMP"),"",IF($E$1="Average Score",INDEX(FinalScores!$C$3:$AD$151,MATCH($B$1&amp;"-"&amp;$A19,FinalScores!$BA$3:$BA$151,0),MATCH(F$4,FinalScores!$C$2:$AD$2,0)),INDEX(ScoreStats!$C$3:$AD$151,MATCH($B$1&amp;"-"&amp;$A19,ScoreStats!$BA$3:$BA$151,0),MATCH(F$4,ScoreStats!$C$2:$AD$2,0))))</f>
        <v/>
      </c>
      <c r="G19" s="159" t="str">
        <f>IF(OR(G$4="Co-Benefit Goals",$A19="Select BMP"),"",IF($E$1="Average Score",INDEX(FinalScores!$C$3:$AD$151,MATCH($B$1&amp;"-"&amp;$A19,FinalScores!$BA$3:$BA$151,0),MATCH(G$4,FinalScores!$C$2:$AD$2,0)),INDEX(ScoreStats!$C$3:$AD$151,MATCH($B$1&amp;"-"&amp;$A19,ScoreStats!$BA$3:$BA$151,0),MATCH(G$4,ScoreStats!$C$2:$AD$2,0))))</f>
        <v/>
      </c>
      <c r="H19" s="159" t="str">
        <f>IF(OR(H$4="Co-Benefit Goals",$A19="Select BMP"),"",IF($E$1="Average Score",INDEX(FinalScores!$C$3:$AD$151,MATCH($B$1&amp;"-"&amp;$A19,FinalScores!$BA$3:$BA$151,0),MATCH(H$4,FinalScores!$C$2:$AD$2,0)),INDEX(ScoreStats!$C$3:$AD$151,MATCH($B$1&amp;"-"&amp;$A19,ScoreStats!$BA$3:$BA$151,0),MATCH(H$4,ScoreStats!$C$2:$AD$2,0))))</f>
        <v/>
      </c>
      <c r="I19" s="159" t="str">
        <f>IF(OR(I$4="Co-Benefit Goals",$A19="Select BMP"),"",IF($E$1="Average Score",INDEX(FinalScores!$C$3:$AD$151,MATCH($B$1&amp;"-"&amp;$A19,FinalScores!$BA$3:$BA$151,0),MATCH(I$4,FinalScores!$C$2:$AD$2,0)),INDEX(ScoreStats!$C$3:$AD$151,MATCH($B$1&amp;"-"&amp;$A19,ScoreStats!$BA$3:$BA$151,0),MATCH(I$4,ScoreStats!$C$2:$AD$2,0))))</f>
        <v/>
      </c>
      <c r="J19" s="159" t="str">
        <f>IF(OR(J$4="Co-Benefit Goals",$A19="Select BMP"),"",IF($E$1="Average Score",INDEX(FinalScores!$C$3:$AD$151,MATCH($B$1&amp;"-"&amp;$A19,FinalScores!$BA$3:$BA$151,0),MATCH(J$4,FinalScores!$C$2:$AD$2,0)),INDEX(ScoreStats!$C$3:$AD$151,MATCH($B$1&amp;"-"&amp;$A19,ScoreStats!$BA$3:$BA$151,0),MATCH(J$4,ScoreStats!$C$2:$AD$2,0))))</f>
        <v/>
      </c>
      <c r="K19" s="159" t="str">
        <f>IF(OR(K$4="Co-Benefit Goals",$A19="Select BMP"),"",IF($E$1="Average Score",INDEX(FinalScores!$C$3:$AD$151,MATCH($B$1&amp;"-"&amp;$A19,FinalScores!$BA$3:$BA$151,0),MATCH(K$4,FinalScores!$C$2:$AD$2,0)),INDEX(ScoreStats!$C$3:$AD$151,MATCH($B$1&amp;"-"&amp;$A19,ScoreStats!$BA$3:$BA$151,0),MATCH(K$4,ScoreStats!$C$2:$AD$2,0))))</f>
        <v/>
      </c>
      <c r="L19" s="159" t="str">
        <f>IF(OR(L$4="Co-Benefit Goals",$A19="Select BMP"),"",IF($E$1="Average Score",INDEX(FinalScores!$C$3:$AD$151,MATCH($B$1&amp;"-"&amp;$A19,FinalScores!$BA$3:$BA$151,0),MATCH(L$4,FinalScores!$C$2:$AD$2,0)),INDEX(ScoreStats!$C$3:$AD$151,MATCH($B$1&amp;"-"&amp;$A19,ScoreStats!$BA$3:$BA$151,0),MATCH(L$4,ScoreStats!$C$2:$AD$2,0))))</f>
        <v/>
      </c>
      <c r="M19" s="159" t="str">
        <f>IF(OR(M$4="Co-Benefit Goals",$A19="Select BMP"),"",IF($E$1="Average Score",INDEX(FinalScores!$C$3:$AD$151,MATCH($B$1&amp;"-"&amp;$A19,FinalScores!$BA$3:$BA$151,0),MATCH(M$4,FinalScores!$C$2:$AD$2,0)),INDEX(ScoreStats!$C$3:$AD$151,MATCH($B$1&amp;"-"&amp;$A19,ScoreStats!$BA$3:$BA$151,0),MATCH(M$4,ScoreStats!$C$2:$AD$2,0))))</f>
        <v/>
      </c>
      <c r="N19" s="159" t="str">
        <f>IF(OR(N$4="Co-Benefit Goals",$A19="Select BMP"),"",IF($E$1="Average Score",INDEX(FinalScores!$C$3:$AD$151,MATCH($B$1&amp;"-"&amp;$A19,FinalScores!$BA$3:$BA$151,0),MATCH(N$4,FinalScores!$C$2:$AD$2,0)),INDEX(ScoreStats!$C$3:$AD$151,MATCH($B$1&amp;"-"&amp;$A19,ScoreStats!$BA$3:$BA$151,0),MATCH(N$4,ScoreStats!$C$2:$AD$2,0))))</f>
        <v/>
      </c>
      <c r="O19" s="159" t="str">
        <f>IF(OR(O$4="Co-Benefit Goals",$A19="Select BMP"),"",IF($E$1="Average Score",INDEX(FinalScores!$C$3:$AD$151,MATCH($B$1&amp;"-"&amp;$A19,FinalScores!$BA$3:$BA$151,0),MATCH(O$4,FinalScores!$C$2:$AD$2,0)),INDEX(ScoreStats!$C$3:$AD$151,MATCH($B$1&amp;"-"&amp;$A19,ScoreStats!$BA$3:$BA$151,0),MATCH(O$4,ScoreStats!$C$2:$AD$2,0))))</f>
        <v/>
      </c>
      <c r="P19" s="159" t="str">
        <f>IF(OR(P$4="Co-Benefit Goals",$A19="Select BMP"),"",IF($E$1="Average Score",INDEX(FinalScores!$C$3:$AD$151,MATCH($B$1&amp;"-"&amp;$A19,FinalScores!$BA$3:$BA$151,0),MATCH(P$4,FinalScores!$C$2:$AD$2,0)),INDEX(ScoreStats!$C$3:$AD$151,MATCH($B$1&amp;"-"&amp;$A19,ScoreStats!$BA$3:$BA$151,0),MATCH(P$4,ScoreStats!$C$2:$AD$2,0))))</f>
        <v/>
      </c>
      <c r="Q19" s="159" t="str">
        <f>IF(OR(Q$4="Co-Benefit Goals",$A19="Select BMP"),"",IF($E$1="Average Score",INDEX(FinalScores!$C$3:$AD$151,MATCH($B$1&amp;"-"&amp;$A19,FinalScores!$BA$3:$BA$151,0),MATCH(Q$4,FinalScores!$C$2:$AD$2,0)),INDEX(ScoreStats!$C$3:$AD$151,MATCH($B$1&amp;"-"&amp;$A19,ScoreStats!$BA$3:$BA$151,0),MATCH(Q$4,ScoreStats!$C$2:$AD$2,0))))</f>
        <v/>
      </c>
      <c r="R19" s="159" t="str">
        <f>IF(OR(R$4="Co-Benefit Goals",$A19="Select BMP"),"",IF($E$1="Average Score",INDEX(FinalScores!$C$3:$AD$151,MATCH($B$1&amp;"-"&amp;$A19,FinalScores!$BA$3:$BA$151,0),MATCH(R$4,FinalScores!$C$2:$AD$2,0)),INDEX(ScoreStats!$C$3:$AD$151,MATCH($B$1&amp;"-"&amp;$A19,ScoreStats!$BA$3:$BA$151,0),MATCH(R$4,ScoreStats!$C$2:$AD$2,0))))</f>
        <v/>
      </c>
      <c r="S19" s="159" t="str">
        <f>IF(OR(S$4="Co-Benefit Goals",$A19="Select BMP"),"",IF($E$1="Average Score",INDEX(FinalScores!$C$3:$AD$151,MATCH($B$1&amp;"-"&amp;$A19,FinalScores!$BA$3:$BA$151,0),MATCH(S$4,FinalScores!$C$2:$AD$2,0)),INDEX(ScoreStats!$C$3:$AD$151,MATCH($B$1&amp;"-"&amp;$A19,ScoreStats!$BA$3:$BA$151,0),MATCH(S$4,ScoreStats!$C$2:$AD$2,0))))</f>
        <v/>
      </c>
      <c r="T19" s="159" t="str">
        <f>IF(OR(T$4="Co-Benefit Goals",$A19="Select BMP"),"",IF($E$1="Average Score",INDEX(FinalScores!$C$3:$AD$151,MATCH($B$1&amp;"-"&amp;$A19,FinalScores!$BA$3:$BA$151,0),MATCH(T$4,FinalScores!$C$2:$AD$2,0)),INDEX(ScoreStats!$C$3:$AD$151,MATCH($B$1&amp;"-"&amp;$A19,ScoreStats!$BA$3:$BA$151,0),MATCH(T$4,ScoreStats!$C$2:$AD$2,0))))</f>
        <v/>
      </c>
      <c r="U19" s="159" t="str">
        <f>IF(OR(U$4="Co-Benefit Goals",$A19="Select BMP"),"",IF($E$1="Average Score",INDEX(FinalScores!$C$3:$AD$151,MATCH($B$1&amp;"-"&amp;$A19,FinalScores!$BA$3:$BA$151,0),MATCH(U$4,FinalScores!$C$2:$AD$2,0)),INDEX(ScoreStats!$C$3:$AD$151,MATCH($B$1&amp;"-"&amp;$A19,ScoreStats!$BA$3:$BA$151,0),MATCH(U$4,ScoreStats!$C$2:$AD$2,0))))</f>
        <v/>
      </c>
      <c r="V19" s="159" t="str">
        <f>IF(OR(V$4="Co-Benefit Goals",$A19="Select BMP"),"",IF($E$1="Average Score",INDEX(FinalScores!$C$3:$AD$151,MATCH($B$1&amp;"-"&amp;$A19,FinalScores!$BA$3:$BA$151,0),MATCH(V$4,FinalScores!$C$2:$AD$2,0)),INDEX(ScoreStats!$C$3:$AD$151,MATCH($B$1&amp;"-"&amp;$A19,ScoreStats!$BA$3:$BA$151,0),MATCH(V$4,ScoreStats!$C$2:$AD$2,0))))</f>
        <v/>
      </c>
      <c r="W19" s="159" t="str">
        <f>IF(OR(W$4="Co-Benefit Goals",$A19="Select BMP"),"",IF($E$1="Average Score",INDEX(FinalScores!$C$3:$AD$151,MATCH($B$1&amp;"-"&amp;$A19,FinalScores!$BA$3:$BA$151,0),MATCH(W$4,FinalScores!$C$2:$AD$2,0)),INDEX(ScoreStats!$C$3:$AD$151,MATCH($B$1&amp;"-"&amp;$A19,ScoreStats!$BA$3:$BA$151,0),MATCH(W$4,ScoreStats!$C$2:$AD$2,0))))</f>
        <v/>
      </c>
      <c r="X19" s="159" t="str">
        <f>IF(OR(X$4="Co-Benefit Goals",$A19="Select BMP"),"",IF($E$1="Average Score",INDEX(FinalScores!$C$3:$AD$151,MATCH($B$1&amp;"-"&amp;$A19,FinalScores!$BA$3:$BA$151,0),MATCH(X$4,FinalScores!$C$2:$AD$2,0)),INDEX(ScoreStats!$C$3:$AD$151,MATCH($B$1&amp;"-"&amp;$A19,ScoreStats!$BA$3:$BA$151,0),MATCH(X$4,ScoreStats!$C$2:$AD$2,0))))</f>
        <v/>
      </c>
      <c r="Y19" s="159" t="str">
        <f>IF(OR(Y$4="Co-Benefit Goals",$A19="Select BMP"),"",IF($E$1="Average Score",INDEX(FinalScores!$C$3:$AD$151,MATCH($B$1&amp;"-"&amp;$A19,FinalScores!$BA$3:$BA$151,0),MATCH(Y$4,FinalScores!$C$2:$AD$2,0)),INDEX(ScoreStats!$C$3:$AD$151,MATCH($B$1&amp;"-"&amp;$A19,ScoreStats!$BA$3:$BA$151,0),MATCH(Y$4,ScoreStats!$C$2:$AD$2,0))))</f>
        <v/>
      </c>
      <c r="Z19" s="159" t="str">
        <f>IF(OR(Z$4="Co-Benefit Goals",$A19="Select BMP"),"",IF($E$1="Average Score",INDEX(FinalScores!$C$3:$AD$151,MATCH($B$1&amp;"-"&amp;$A19,FinalScores!$BA$3:$BA$151,0),MATCH(Z$4,FinalScores!$C$2:$AD$2,0)),INDEX(ScoreStats!$C$3:$AD$151,MATCH($B$1&amp;"-"&amp;$A19,ScoreStats!$BA$3:$BA$151,0),MATCH(Z$4,ScoreStats!$C$2:$AD$2,0))))</f>
        <v/>
      </c>
      <c r="AA19" s="159" t="str">
        <f>IF(OR(AA$4="Co-Benefit Goals",$A19="Select BMP"),"",IF($E$1="Average Score",INDEX(FinalScores!$C$3:$AD$151,MATCH($B$1&amp;"-"&amp;$A19,FinalScores!$BA$3:$BA$151,0),MATCH(AA$4,FinalScores!$C$2:$AD$2,0)),INDEX(ScoreStats!$C$3:$AD$151,MATCH($B$1&amp;"-"&amp;$A19,ScoreStats!$BA$3:$BA$151,0),MATCH(AA$4,ScoreStats!$C$2:$AD$2,0))))</f>
        <v/>
      </c>
      <c r="AB19" s="159" t="str">
        <f>IF(OR(AB$4="Co-Benefit Goals",$A19="Select BMP"),"",IF($E$1="Average Score",INDEX(FinalScores!$C$3:$AD$151,MATCH($B$1&amp;"-"&amp;$A19,FinalScores!$BA$3:$BA$151,0),MATCH(AB$4,FinalScores!$C$2:$AD$2,0)),INDEX(ScoreStats!$C$3:$AD$151,MATCH($B$1&amp;"-"&amp;$A19,ScoreStats!$BA$3:$BA$151,0),MATCH(AB$4,ScoreStats!$C$2:$AD$2,0))))</f>
        <v/>
      </c>
      <c r="AC19" s="159" t="str">
        <f>IF(OR(AC$4="Co-Benefit Goals",$A19="Select BMP"),"",IF($E$1="Average Score",INDEX(FinalScores!$C$3:$AD$151,MATCH($B$1&amp;"-"&amp;$A19,FinalScores!$BA$3:$BA$151,0),MATCH(AC$4,FinalScores!$C$2:$AD$2,0)),INDEX(ScoreStats!$C$3:$AD$151,MATCH($B$1&amp;"-"&amp;$A19,ScoreStats!$BA$3:$BA$151,0),MATCH(AC$4,ScoreStats!$C$2:$AD$2,0))))</f>
        <v/>
      </c>
    </row>
    <row r="20" spans="1:29" ht="27" customHeight="1" x14ac:dyDescent="0.25">
      <c r="A20" s="154" t="s">
        <v>422</v>
      </c>
      <c r="B20" s="159" t="str">
        <f>IF(OR(B$4="Co-Benefit Goals",$A20="Select BMP"),"",IF($E$1="Average Score",INDEX(FinalScores!$C$3:$AD$151,MATCH($B$1&amp;"-"&amp;$A20,FinalScores!$BA$3:$BA$151,0),MATCH(B$4,FinalScores!$C$2:$AD$2,0)),INDEX(ScoreStats!$C$3:$AD$151,MATCH($B$1&amp;"-"&amp;$A20,ScoreStats!$BA$3:$BA$151,0),MATCH(B$4,ScoreStats!$C$2:$AD$2,0))))</f>
        <v/>
      </c>
      <c r="C20" s="159" t="str">
        <f>IF(OR(C$4="Co-Benefit Goals",$A20="Select BMP"),"",IF($E$1="Average Score",INDEX(FinalScores!$C$3:$AD$151,MATCH($B$1&amp;"-"&amp;$A20,FinalScores!$BA$3:$BA$151,0),MATCH(C$4,FinalScores!$C$2:$AD$2,0)),INDEX(ScoreStats!$C$3:$AD$151,MATCH($B$1&amp;"-"&amp;$A20,ScoreStats!$BA$3:$BA$151,0),MATCH(C$4,ScoreStats!$C$2:$AD$2,0))))</f>
        <v/>
      </c>
      <c r="D20" s="159" t="str">
        <f>IF(OR(D$4="Co-Benefit Goals",$A20="Select BMP"),"",IF($E$1="Average Score",INDEX(FinalScores!$C$3:$AD$151,MATCH($B$1&amp;"-"&amp;$A20,FinalScores!$BA$3:$BA$151,0),MATCH(D$4,FinalScores!$C$2:$AD$2,0)),INDEX(ScoreStats!$C$3:$AD$151,MATCH($B$1&amp;"-"&amp;$A20,ScoreStats!$BA$3:$BA$151,0),MATCH(D$4,ScoreStats!$C$2:$AD$2,0))))</f>
        <v/>
      </c>
      <c r="E20" s="159" t="str">
        <f>IF(OR(E$4="Co-Benefit Goals",$A20="Select BMP"),"",IF($E$1="Average Score",INDEX(FinalScores!$C$3:$AD$151,MATCH($B$1&amp;"-"&amp;$A20,FinalScores!$BA$3:$BA$151,0),MATCH(E$4,FinalScores!$C$2:$AD$2,0)),INDEX(ScoreStats!$C$3:$AD$151,MATCH($B$1&amp;"-"&amp;$A20,ScoreStats!$BA$3:$BA$151,0),MATCH(E$4,ScoreStats!$C$2:$AD$2,0))))</f>
        <v/>
      </c>
      <c r="F20" s="159" t="str">
        <f>IF(OR(F$4="Co-Benefit Goals",$A20="Select BMP"),"",IF($E$1="Average Score",INDEX(FinalScores!$C$3:$AD$151,MATCH($B$1&amp;"-"&amp;$A20,FinalScores!$BA$3:$BA$151,0),MATCH(F$4,FinalScores!$C$2:$AD$2,0)),INDEX(ScoreStats!$C$3:$AD$151,MATCH($B$1&amp;"-"&amp;$A20,ScoreStats!$BA$3:$BA$151,0),MATCH(F$4,ScoreStats!$C$2:$AD$2,0))))</f>
        <v/>
      </c>
      <c r="G20" s="159" t="str">
        <f>IF(OR(G$4="Co-Benefit Goals",$A20="Select BMP"),"",IF($E$1="Average Score",INDEX(FinalScores!$C$3:$AD$151,MATCH($B$1&amp;"-"&amp;$A20,FinalScores!$BA$3:$BA$151,0),MATCH(G$4,FinalScores!$C$2:$AD$2,0)),INDEX(ScoreStats!$C$3:$AD$151,MATCH($B$1&amp;"-"&amp;$A20,ScoreStats!$BA$3:$BA$151,0),MATCH(G$4,ScoreStats!$C$2:$AD$2,0))))</f>
        <v/>
      </c>
      <c r="H20" s="159" t="str">
        <f>IF(OR(H$4="Co-Benefit Goals",$A20="Select BMP"),"",IF($E$1="Average Score",INDEX(FinalScores!$C$3:$AD$151,MATCH($B$1&amp;"-"&amp;$A20,FinalScores!$BA$3:$BA$151,0),MATCH(H$4,FinalScores!$C$2:$AD$2,0)),INDEX(ScoreStats!$C$3:$AD$151,MATCH($B$1&amp;"-"&amp;$A20,ScoreStats!$BA$3:$BA$151,0),MATCH(H$4,ScoreStats!$C$2:$AD$2,0))))</f>
        <v/>
      </c>
      <c r="I20" s="159" t="str">
        <f>IF(OR(I$4="Co-Benefit Goals",$A20="Select BMP"),"",IF($E$1="Average Score",INDEX(FinalScores!$C$3:$AD$151,MATCH($B$1&amp;"-"&amp;$A20,FinalScores!$BA$3:$BA$151,0),MATCH(I$4,FinalScores!$C$2:$AD$2,0)),INDEX(ScoreStats!$C$3:$AD$151,MATCH($B$1&amp;"-"&amp;$A20,ScoreStats!$BA$3:$BA$151,0),MATCH(I$4,ScoreStats!$C$2:$AD$2,0))))</f>
        <v/>
      </c>
      <c r="J20" s="159" t="str">
        <f>IF(OR(J$4="Co-Benefit Goals",$A20="Select BMP"),"",IF($E$1="Average Score",INDEX(FinalScores!$C$3:$AD$151,MATCH($B$1&amp;"-"&amp;$A20,FinalScores!$BA$3:$BA$151,0),MATCH(J$4,FinalScores!$C$2:$AD$2,0)),INDEX(ScoreStats!$C$3:$AD$151,MATCH($B$1&amp;"-"&amp;$A20,ScoreStats!$BA$3:$BA$151,0),MATCH(J$4,ScoreStats!$C$2:$AD$2,0))))</f>
        <v/>
      </c>
      <c r="K20" s="159" t="str">
        <f>IF(OR(K$4="Co-Benefit Goals",$A20="Select BMP"),"",IF($E$1="Average Score",INDEX(FinalScores!$C$3:$AD$151,MATCH($B$1&amp;"-"&amp;$A20,FinalScores!$BA$3:$BA$151,0),MATCH(K$4,FinalScores!$C$2:$AD$2,0)),INDEX(ScoreStats!$C$3:$AD$151,MATCH($B$1&amp;"-"&amp;$A20,ScoreStats!$BA$3:$BA$151,0),MATCH(K$4,ScoreStats!$C$2:$AD$2,0))))</f>
        <v/>
      </c>
      <c r="L20" s="159" t="str">
        <f>IF(OR(L$4="Co-Benefit Goals",$A20="Select BMP"),"",IF($E$1="Average Score",INDEX(FinalScores!$C$3:$AD$151,MATCH($B$1&amp;"-"&amp;$A20,FinalScores!$BA$3:$BA$151,0),MATCH(L$4,FinalScores!$C$2:$AD$2,0)),INDEX(ScoreStats!$C$3:$AD$151,MATCH($B$1&amp;"-"&amp;$A20,ScoreStats!$BA$3:$BA$151,0),MATCH(L$4,ScoreStats!$C$2:$AD$2,0))))</f>
        <v/>
      </c>
      <c r="M20" s="159" t="str">
        <f>IF(OR(M$4="Co-Benefit Goals",$A20="Select BMP"),"",IF($E$1="Average Score",INDEX(FinalScores!$C$3:$AD$151,MATCH($B$1&amp;"-"&amp;$A20,FinalScores!$BA$3:$BA$151,0),MATCH(M$4,FinalScores!$C$2:$AD$2,0)),INDEX(ScoreStats!$C$3:$AD$151,MATCH($B$1&amp;"-"&amp;$A20,ScoreStats!$BA$3:$BA$151,0),MATCH(M$4,ScoreStats!$C$2:$AD$2,0))))</f>
        <v/>
      </c>
      <c r="N20" s="159" t="str">
        <f>IF(OR(N$4="Co-Benefit Goals",$A20="Select BMP"),"",IF($E$1="Average Score",INDEX(FinalScores!$C$3:$AD$151,MATCH($B$1&amp;"-"&amp;$A20,FinalScores!$BA$3:$BA$151,0),MATCH(N$4,FinalScores!$C$2:$AD$2,0)),INDEX(ScoreStats!$C$3:$AD$151,MATCH($B$1&amp;"-"&amp;$A20,ScoreStats!$BA$3:$BA$151,0),MATCH(N$4,ScoreStats!$C$2:$AD$2,0))))</f>
        <v/>
      </c>
      <c r="O20" s="159" t="str">
        <f>IF(OR(O$4="Co-Benefit Goals",$A20="Select BMP"),"",IF($E$1="Average Score",INDEX(FinalScores!$C$3:$AD$151,MATCH($B$1&amp;"-"&amp;$A20,FinalScores!$BA$3:$BA$151,0),MATCH(O$4,FinalScores!$C$2:$AD$2,0)),INDEX(ScoreStats!$C$3:$AD$151,MATCH($B$1&amp;"-"&amp;$A20,ScoreStats!$BA$3:$BA$151,0),MATCH(O$4,ScoreStats!$C$2:$AD$2,0))))</f>
        <v/>
      </c>
      <c r="P20" s="159" t="str">
        <f>IF(OR(P$4="Co-Benefit Goals",$A20="Select BMP"),"",IF($E$1="Average Score",INDEX(FinalScores!$C$3:$AD$151,MATCH($B$1&amp;"-"&amp;$A20,FinalScores!$BA$3:$BA$151,0),MATCH(P$4,FinalScores!$C$2:$AD$2,0)),INDEX(ScoreStats!$C$3:$AD$151,MATCH($B$1&amp;"-"&amp;$A20,ScoreStats!$BA$3:$BA$151,0),MATCH(P$4,ScoreStats!$C$2:$AD$2,0))))</f>
        <v/>
      </c>
      <c r="Q20" s="159" t="str">
        <f>IF(OR(Q$4="Co-Benefit Goals",$A20="Select BMP"),"",IF($E$1="Average Score",INDEX(FinalScores!$C$3:$AD$151,MATCH($B$1&amp;"-"&amp;$A20,FinalScores!$BA$3:$BA$151,0),MATCH(Q$4,FinalScores!$C$2:$AD$2,0)),INDEX(ScoreStats!$C$3:$AD$151,MATCH($B$1&amp;"-"&amp;$A20,ScoreStats!$BA$3:$BA$151,0),MATCH(Q$4,ScoreStats!$C$2:$AD$2,0))))</f>
        <v/>
      </c>
      <c r="R20" s="159" t="str">
        <f>IF(OR(R$4="Co-Benefit Goals",$A20="Select BMP"),"",IF($E$1="Average Score",INDEX(FinalScores!$C$3:$AD$151,MATCH($B$1&amp;"-"&amp;$A20,FinalScores!$BA$3:$BA$151,0),MATCH(R$4,FinalScores!$C$2:$AD$2,0)),INDEX(ScoreStats!$C$3:$AD$151,MATCH($B$1&amp;"-"&amp;$A20,ScoreStats!$BA$3:$BA$151,0),MATCH(R$4,ScoreStats!$C$2:$AD$2,0))))</f>
        <v/>
      </c>
      <c r="S20" s="159" t="str">
        <f>IF(OR(S$4="Co-Benefit Goals",$A20="Select BMP"),"",IF($E$1="Average Score",INDEX(FinalScores!$C$3:$AD$151,MATCH($B$1&amp;"-"&amp;$A20,FinalScores!$BA$3:$BA$151,0),MATCH(S$4,FinalScores!$C$2:$AD$2,0)),INDEX(ScoreStats!$C$3:$AD$151,MATCH($B$1&amp;"-"&amp;$A20,ScoreStats!$BA$3:$BA$151,0),MATCH(S$4,ScoreStats!$C$2:$AD$2,0))))</f>
        <v/>
      </c>
      <c r="T20" s="159" t="str">
        <f>IF(OR(T$4="Co-Benefit Goals",$A20="Select BMP"),"",IF($E$1="Average Score",INDEX(FinalScores!$C$3:$AD$151,MATCH($B$1&amp;"-"&amp;$A20,FinalScores!$BA$3:$BA$151,0),MATCH(T$4,FinalScores!$C$2:$AD$2,0)),INDEX(ScoreStats!$C$3:$AD$151,MATCH($B$1&amp;"-"&amp;$A20,ScoreStats!$BA$3:$BA$151,0),MATCH(T$4,ScoreStats!$C$2:$AD$2,0))))</f>
        <v/>
      </c>
      <c r="U20" s="159" t="str">
        <f>IF(OR(U$4="Co-Benefit Goals",$A20="Select BMP"),"",IF($E$1="Average Score",INDEX(FinalScores!$C$3:$AD$151,MATCH($B$1&amp;"-"&amp;$A20,FinalScores!$BA$3:$BA$151,0),MATCH(U$4,FinalScores!$C$2:$AD$2,0)),INDEX(ScoreStats!$C$3:$AD$151,MATCH($B$1&amp;"-"&amp;$A20,ScoreStats!$BA$3:$BA$151,0),MATCH(U$4,ScoreStats!$C$2:$AD$2,0))))</f>
        <v/>
      </c>
      <c r="V20" s="159" t="str">
        <f>IF(OR(V$4="Co-Benefit Goals",$A20="Select BMP"),"",IF($E$1="Average Score",INDEX(FinalScores!$C$3:$AD$151,MATCH($B$1&amp;"-"&amp;$A20,FinalScores!$BA$3:$BA$151,0),MATCH(V$4,FinalScores!$C$2:$AD$2,0)),INDEX(ScoreStats!$C$3:$AD$151,MATCH($B$1&amp;"-"&amp;$A20,ScoreStats!$BA$3:$BA$151,0),MATCH(V$4,ScoreStats!$C$2:$AD$2,0))))</f>
        <v/>
      </c>
      <c r="W20" s="159" t="str">
        <f>IF(OR(W$4="Co-Benefit Goals",$A20="Select BMP"),"",IF($E$1="Average Score",INDEX(FinalScores!$C$3:$AD$151,MATCH($B$1&amp;"-"&amp;$A20,FinalScores!$BA$3:$BA$151,0),MATCH(W$4,FinalScores!$C$2:$AD$2,0)),INDEX(ScoreStats!$C$3:$AD$151,MATCH($B$1&amp;"-"&amp;$A20,ScoreStats!$BA$3:$BA$151,0),MATCH(W$4,ScoreStats!$C$2:$AD$2,0))))</f>
        <v/>
      </c>
      <c r="X20" s="159" t="str">
        <f>IF(OR(X$4="Co-Benefit Goals",$A20="Select BMP"),"",IF($E$1="Average Score",INDEX(FinalScores!$C$3:$AD$151,MATCH($B$1&amp;"-"&amp;$A20,FinalScores!$BA$3:$BA$151,0),MATCH(X$4,FinalScores!$C$2:$AD$2,0)),INDEX(ScoreStats!$C$3:$AD$151,MATCH($B$1&amp;"-"&amp;$A20,ScoreStats!$BA$3:$BA$151,0),MATCH(X$4,ScoreStats!$C$2:$AD$2,0))))</f>
        <v/>
      </c>
      <c r="Y20" s="159" t="str">
        <f>IF(OR(Y$4="Co-Benefit Goals",$A20="Select BMP"),"",IF($E$1="Average Score",INDEX(FinalScores!$C$3:$AD$151,MATCH($B$1&amp;"-"&amp;$A20,FinalScores!$BA$3:$BA$151,0),MATCH(Y$4,FinalScores!$C$2:$AD$2,0)),INDEX(ScoreStats!$C$3:$AD$151,MATCH($B$1&amp;"-"&amp;$A20,ScoreStats!$BA$3:$BA$151,0),MATCH(Y$4,ScoreStats!$C$2:$AD$2,0))))</f>
        <v/>
      </c>
      <c r="Z20" s="159" t="str">
        <f>IF(OR(Z$4="Co-Benefit Goals",$A20="Select BMP"),"",IF($E$1="Average Score",INDEX(FinalScores!$C$3:$AD$151,MATCH($B$1&amp;"-"&amp;$A20,FinalScores!$BA$3:$BA$151,0),MATCH(Z$4,FinalScores!$C$2:$AD$2,0)),INDEX(ScoreStats!$C$3:$AD$151,MATCH($B$1&amp;"-"&amp;$A20,ScoreStats!$BA$3:$BA$151,0),MATCH(Z$4,ScoreStats!$C$2:$AD$2,0))))</f>
        <v/>
      </c>
      <c r="AA20" s="159" t="str">
        <f>IF(OR(AA$4="Co-Benefit Goals",$A20="Select BMP"),"",IF($E$1="Average Score",INDEX(FinalScores!$C$3:$AD$151,MATCH($B$1&amp;"-"&amp;$A20,FinalScores!$BA$3:$BA$151,0),MATCH(AA$4,FinalScores!$C$2:$AD$2,0)),INDEX(ScoreStats!$C$3:$AD$151,MATCH($B$1&amp;"-"&amp;$A20,ScoreStats!$BA$3:$BA$151,0),MATCH(AA$4,ScoreStats!$C$2:$AD$2,0))))</f>
        <v/>
      </c>
      <c r="AB20" s="159" t="str">
        <f>IF(OR(AB$4="Co-Benefit Goals",$A20="Select BMP"),"",IF($E$1="Average Score",INDEX(FinalScores!$C$3:$AD$151,MATCH($B$1&amp;"-"&amp;$A20,FinalScores!$BA$3:$BA$151,0),MATCH(AB$4,FinalScores!$C$2:$AD$2,0)),INDEX(ScoreStats!$C$3:$AD$151,MATCH($B$1&amp;"-"&amp;$A20,ScoreStats!$BA$3:$BA$151,0),MATCH(AB$4,ScoreStats!$C$2:$AD$2,0))))</f>
        <v/>
      </c>
      <c r="AC20" s="159" t="str">
        <f>IF(OR(AC$4="Co-Benefit Goals",$A20="Select BMP"),"",IF($E$1="Average Score",INDEX(FinalScores!$C$3:$AD$151,MATCH($B$1&amp;"-"&amp;$A20,FinalScores!$BA$3:$BA$151,0),MATCH(AC$4,FinalScores!$C$2:$AD$2,0)),INDEX(ScoreStats!$C$3:$AD$151,MATCH($B$1&amp;"-"&amp;$A20,ScoreStats!$BA$3:$BA$151,0),MATCH(AC$4,ScoreStats!$C$2:$AD$2,0))))</f>
        <v/>
      </c>
    </row>
    <row r="21" spans="1:29" ht="27" customHeight="1" x14ac:dyDescent="0.25">
      <c r="A21" s="154" t="s">
        <v>422</v>
      </c>
      <c r="B21" s="159" t="str">
        <f>IF(OR(B$4="Co-Benefit Goals",$A21="Select BMP"),"",IF($E$1="Average Score",INDEX(FinalScores!$C$3:$AD$151,MATCH($B$1&amp;"-"&amp;$A21,FinalScores!$BA$3:$BA$151,0),MATCH(B$4,FinalScores!$C$2:$AD$2,0)),INDEX(ScoreStats!$C$3:$AD$151,MATCH($B$1&amp;"-"&amp;$A21,ScoreStats!$BA$3:$BA$151,0),MATCH(B$4,ScoreStats!$C$2:$AD$2,0))))</f>
        <v/>
      </c>
      <c r="C21" s="159" t="str">
        <f>IF(OR(C$4="Co-Benefit Goals",$A21="Select BMP"),"",IF($E$1="Average Score",INDEX(FinalScores!$C$3:$AD$151,MATCH($B$1&amp;"-"&amp;$A21,FinalScores!$BA$3:$BA$151,0),MATCH(C$4,FinalScores!$C$2:$AD$2,0)),INDEX(ScoreStats!$C$3:$AD$151,MATCH($B$1&amp;"-"&amp;$A21,ScoreStats!$BA$3:$BA$151,0),MATCH(C$4,ScoreStats!$C$2:$AD$2,0))))</f>
        <v/>
      </c>
      <c r="D21" s="159" t="str">
        <f>IF(OR(D$4="Co-Benefit Goals",$A21="Select BMP"),"",IF($E$1="Average Score",INDEX(FinalScores!$C$3:$AD$151,MATCH($B$1&amp;"-"&amp;$A21,FinalScores!$BA$3:$BA$151,0),MATCH(D$4,FinalScores!$C$2:$AD$2,0)),INDEX(ScoreStats!$C$3:$AD$151,MATCH($B$1&amp;"-"&amp;$A21,ScoreStats!$BA$3:$BA$151,0),MATCH(D$4,ScoreStats!$C$2:$AD$2,0))))</f>
        <v/>
      </c>
      <c r="E21" s="159" t="str">
        <f>IF(OR(E$4="Co-Benefit Goals",$A21="Select BMP"),"",IF($E$1="Average Score",INDEX(FinalScores!$C$3:$AD$151,MATCH($B$1&amp;"-"&amp;$A21,FinalScores!$BA$3:$BA$151,0),MATCH(E$4,FinalScores!$C$2:$AD$2,0)),INDEX(ScoreStats!$C$3:$AD$151,MATCH($B$1&amp;"-"&amp;$A21,ScoreStats!$BA$3:$BA$151,0),MATCH(E$4,ScoreStats!$C$2:$AD$2,0))))</f>
        <v/>
      </c>
      <c r="F21" s="159" t="str">
        <f>IF(OR(F$4="Co-Benefit Goals",$A21="Select BMP"),"",IF($E$1="Average Score",INDEX(FinalScores!$C$3:$AD$151,MATCH($B$1&amp;"-"&amp;$A21,FinalScores!$BA$3:$BA$151,0),MATCH(F$4,FinalScores!$C$2:$AD$2,0)),INDEX(ScoreStats!$C$3:$AD$151,MATCH($B$1&amp;"-"&amp;$A21,ScoreStats!$BA$3:$BA$151,0),MATCH(F$4,ScoreStats!$C$2:$AD$2,0))))</f>
        <v/>
      </c>
      <c r="G21" s="159" t="str">
        <f>IF(OR(G$4="Co-Benefit Goals",$A21="Select BMP"),"",IF($E$1="Average Score",INDEX(FinalScores!$C$3:$AD$151,MATCH($B$1&amp;"-"&amp;$A21,FinalScores!$BA$3:$BA$151,0),MATCH(G$4,FinalScores!$C$2:$AD$2,0)),INDEX(ScoreStats!$C$3:$AD$151,MATCH($B$1&amp;"-"&amp;$A21,ScoreStats!$BA$3:$BA$151,0),MATCH(G$4,ScoreStats!$C$2:$AD$2,0))))</f>
        <v/>
      </c>
      <c r="H21" s="159" t="str">
        <f>IF(OR(H$4="Co-Benefit Goals",$A21="Select BMP"),"",IF($E$1="Average Score",INDEX(FinalScores!$C$3:$AD$151,MATCH($B$1&amp;"-"&amp;$A21,FinalScores!$BA$3:$BA$151,0),MATCH(H$4,FinalScores!$C$2:$AD$2,0)),INDEX(ScoreStats!$C$3:$AD$151,MATCH($B$1&amp;"-"&amp;$A21,ScoreStats!$BA$3:$BA$151,0),MATCH(H$4,ScoreStats!$C$2:$AD$2,0))))</f>
        <v/>
      </c>
      <c r="I21" s="159" t="str">
        <f>IF(OR(I$4="Co-Benefit Goals",$A21="Select BMP"),"",IF($E$1="Average Score",INDEX(FinalScores!$C$3:$AD$151,MATCH($B$1&amp;"-"&amp;$A21,FinalScores!$BA$3:$BA$151,0),MATCH(I$4,FinalScores!$C$2:$AD$2,0)),INDEX(ScoreStats!$C$3:$AD$151,MATCH($B$1&amp;"-"&amp;$A21,ScoreStats!$BA$3:$BA$151,0),MATCH(I$4,ScoreStats!$C$2:$AD$2,0))))</f>
        <v/>
      </c>
      <c r="J21" s="159" t="str">
        <f>IF(OR(J$4="Co-Benefit Goals",$A21="Select BMP"),"",IF($E$1="Average Score",INDEX(FinalScores!$C$3:$AD$151,MATCH($B$1&amp;"-"&amp;$A21,FinalScores!$BA$3:$BA$151,0),MATCH(J$4,FinalScores!$C$2:$AD$2,0)),INDEX(ScoreStats!$C$3:$AD$151,MATCH($B$1&amp;"-"&amp;$A21,ScoreStats!$BA$3:$BA$151,0),MATCH(J$4,ScoreStats!$C$2:$AD$2,0))))</f>
        <v/>
      </c>
      <c r="K21" s="159" t="str">
        <f>IF(OR(K$4="Co-Benefit Goals",$A21="Select BMP"),"",IF($E$1="Average Score",INDEX(FinalScores!$C$3:$AD$151,MATCH($B$1&amp;"-"&amp;$A21,FinalScores!$BA$3:$BA$151,0),MATCH(K$4,FinalScores!$C$2:$AD$2,0)),INDEX(ScoreStats!$C$3:$AD$151,MATCH($B$1&amp;"-"&amp;$A21,ScoreStats!$BA$3:$BA$151,0),MATCH(K$4,ScoreStats!$C$2:$AD$2,0))))</f>
        <v/>
      </c>
      <c r="L21" s="159" t="str">
        <f>IF(OR(L$4="Co-Benefit Goals",$A21="Select BMP"),"",IF($E$1="Average Score",INDEX(FinalScores!$C$3:$AD$151,MATCH($B$1&amp;"-"&amp;$A21,FinalScores!$BA$3:$BA$151,0),MATCH(L$4,FinalScores!$C$2:$AD$2,0)),INDEX(ScoreStats!$C$3:$AD$151,MATCH($B$1&amp;"-"&amp;$A21,ScoreStats!$BA$3:$BA$151,0),MATCH(L$4,ScoreStats!$C$2:$AD$2,0))))</f>
        <v/>
      </c>
      <c r="M21" s="159" t="str">
        <f>IF(OR(M$4="Co-Benefit Goals",$A21="Select BMP"),"",IF($E$1="Average Score",INDEX(FinalScores!$C$3:$AD$151,MATCH($B$1&amp;"-"&amp;$A21,FinalScores!$BA$3:$BA$151,0),MATCH(M$4,FinalScores!$C$2:$AD$2,0)),INDEX(ScoreStats!$C$3:$AD$151,MATCH($B$1&amp;"-"&amp;$A21,ScoreStats!$BA$3:$BA$151,0),MATCH(M$4,ScoreStats!$C$2:$AD$2,0))))</f>
        <v/>
      </c>
      <c r="N21" s="159" t="str">
        <f>IF(OR(N$4="Co-Benefit Goals",$A21="Select BMP"),"",IF($E$1="Average Score",INDEX(FinalScores!$C$3:$AD$151,MATCH($B$1&amp;"-"&amp;$A21,FinalScores!$BA$3:$BA$151,0),MATCH(N$4,FinalScores!$C$2:$AD$2,0)),INDEX(ScoreStats!$C$3:$AD$151,MATCH($B$1&amp;"-"&amp;$A21,ScoreStats!$BA$3:$BA$151,0),MATCH(N$4,ScoreStats!$C$2:$AD$2,0))))</f>
        <v/>
      </c>
      <c r="O21" s="159" t="str">
        <f>IF(OR(O$4="Co-Benefit Goals",$A21="Select BMP"),"",IF($E$1="Average Score",INDEX(FinalScores!$C$3:$AD$151,MATCH($B$1&amp;"-"&amp;$A21,FinalScores!$BA$3:$BA$151,0),MATCH(O$4,FinalScores!$C$2:$AD$2,0)),INDEX(ScoreStats!$C$3:$AD$151,MATCH($B$1&amp;"-"&amp;$A21,ScoreStats!$BA$3:$BA$151,0),MATCH(O$4,ScoreStats!$C$2:$AD$2,0))))</f>
        <v/>
      </c>
      <c r="P21" s="159" t="str">
        <f>IF(OR(P$4="Co-Benefit Goals",$A21="Select BMP"),"",IF($E$1="Average Score",INDEX(FinalScores!$C$3:$AD$151,MATCH($B$1&amp;"-"&amp;$A21,FinalScores!$BA$3:$BA$151,0),MATCH(P$4,FinalScores!$C$2:$AD$2,0)),INDEX(ScoreStats!$C$3:$AD$151,MATCH($B$1&amp;"-"&amp;$A21,ScoreStats!$BA$3:$BA$151,0),MATCH(P$4,ScoreStats!$C$2:$AD$2,0))))</f>
        <v/>
      </c>
      <c r="Q21" s="159" t="str">
        <f>IF(OR(Q$4="Co-Benefit Goals",$A21="Select BMP"),"",IF($E$1="Average Score",INDEX(FinalScores!$C$3:$AD$151,MATCH($B$1&amp;"-"&amp;$A21,FinalScores!$BA$3:$BA$151,0),MATCH(Q$4,FinalScores!$C$2:$AD$2,0)),INDEX(ScoreStats!$C$3:$AD$151,MATCH($B$1&amp;"-"&amp;$A21,ScoreStats!$BA$3:$BA$151,0),MATCH(Q$4,ScoreStats!$C$2:$AD$2,0))))</f>
        <v/>
      </c>
      <c r="R21" s="159" t="str">
        <f>IF(OR(R$4="Co-Benefit Goals",$A21="Select BMP"),"",IF($E$1="Average Score",INDEX(FinalScores!$C$3:$AD$151,MATCH($B$1&amp;"-"&amp;$A21,FinalScores!$BA$3:$BA$151,0),MATCH(R$4,FinalScores!$C$2:$AD$2,0)),INDEX(ScoreStats!$C$3:$AD$151,MATCH($B$1&amp;"-"&amp;$A21,ScoreStats!$BA$3:$BA$151,0),MATCH(R$4,ScoreStats!$C$2:$AD$2,0))))</f>
        <v/>
      </c>
      <c r="S21" s="159" t="str">
        <f>IF(OR(S$4="Co-Benefit Goals",$A21="Select BMP"),"",IF($E$1="Average Score",INDEX(FinalScores!$C$3:$AD$151,MATCH($B$1&amp;"-"&amp;$A21,FinalScores!$BA$3:$BA$151,0),MATCH(S$4,FinalScores!$C$2:$AD$2,0)),INDEX(ScoreStats!$C$3:$AD$151,MATCH($B$1&amp;"-"&amp;$A21,ScoreStats!$BA$3:$BA$151,0),MATCH(S$4,ScoreStats!$C$2:$AD$2,0))))</f>
        <v/>
      </c>
      <c r="T21" s="159" t="str">
        <f>IF(OR(T$4="Co-Benefit Goals",$A21="Select BMP"),"",IF($E$1="Average Score",INDEX(FinalScores!$C$3:$AD$151,MATCH($B$1&amp;"-"&amp;$A21,FinalScores!$BA$3:$BA$151,0),MATCH(T$4,FinalScores!$C$2:$AD$2,0)),INDEX(ScoreStats!$C$3:$AD$151,MATCH($B$1&amp;"-"&amp;$A21,ScoreStats!$BA$3:$BA$151,0),MATCH(T$4,ScoreStats!$C$2:$AD$2,0))))</f>
        <v/>
      </c>
      <c r="U21" s="159" t="str">
        <f>IF(OR(U$4="Co-Benefit Goals",$A21="Select BMP"),"",IF($E$1="Average Score",INDEX(FinalScores!$C$3:$AD$151,MATCH($B$1&amp;"-"&amp;$A21,FinalScores!$BA$3:$BA$151,0),MATCH(U$4,FinalScores!$C$2:$AD$2,0)),INDEX(ScoreStats!$C$3:$AD$151,MATCH($B$1&amp;"-"&amp;$A21,ScoreStats!$BA$3:$BA$151,0),MATCH(U$4,ScoreStats!$C$2:$AD$2,0))))</f>
        <v/>
      </c>
      <c r="V21" s="159" t="str">
        <f>IF(OR(V$4="Co-Benefit Goals",$A21="Select BMP"),"",IF($E$1="Average Score",INDEX(FinalScores!$C$3:$AD$151,MATCH($B$1&amp;"-"&amp;$A21,FinalScores!$BA$3:$BA$151,0),MATCH(V$4,FinalScores!$C$2:$AD$2,0)),INDEX(ScoreStats!$C$3:$AD$151,MATCH($B$1&amp;"-"&amp;$A21,ScoreStats!$BA$3:$BA$151,0),MATCH(V$4,ScoreStats!$C$2:$AD$2,0))))</f>
        <v/>
      </c>
      <c r="W21" s="159" t="str">
        <f>IF(OR(W$4="Co-Benefit Goals",$A21="Select BMP"),"",IF($E$1="Average Score",INDEX(FinalScores!$C$3:$AD$151,MATCH($B$1&amp;"-"&amp;$A21,FinalScores!$BA$3:$BA$151,0),MATCH(W$4,FinalScores!$C$2:$AD$2,0)),INDEX(ScoreStats!$C$3:$AD$151,MATCH($B$1&amp;"-"&amp;$A21,ScoreStats!$BA$3:$BA$151,0),MATCH(W$4,ScoreStats!$C$2:$AD$2,0))))</f>
        <v/>
      </c>
      <c r="X21" s="159" t="str">
        <f>IF(OR(X$4="Co-Benefit Goals",$A21="Select BMP"),"",IF($E$1="Average Score",INDEX(FinalScores!$C$3:$AD$151,MATCH($B$1&amp;"-"&amp;$A21,FinalScores!$BA$3:$BA$151,0),MATCH(X$4,FinalScores!$C$2:$AD$2,0)),INDEX(ScoreStats!$C$3:$AD$151,MATCH($B$1&amp;"-"&amp;$A21,ScoreStats!$BA$3:$BA$151,0),MATCH(X$4,ScoreStats!$C$2:$AD$2,0))))</f>
        <v/>
      </c>
      <c r="Y21" s="159" t="str">
        <f>IF(OR(Y$4="Co-Benefit Goals",$A21="Select BMP"),"",IF($E$1="Average Score",INDEX(FinalScores!$C$3:$AD$151,MATCH($B$1&amp;"-"&amp;$A21,FinalScores!$BA$3:$BA$151,0),MATCH(Y$4,FinalScores!$C$2:$AD$2,0)),INDEX(ScoreStats!$C$3:$AD$151,MATCH($B$1&amp;"-"&amp;$A21,ScoreStats!$BA$3:$BA$151,0),MATCH(Y$4,ScoreStats!$C$2:$AD$2,0))))</f>
        <v/>
      </c>
      <c r="Z21" s="159" t="str">
        <f>IF(OR(Z$4="Co-Benefit Goals",$A21="Select BMP"),"",IF($E$1="Average Score",INDEX(FinalScores!$C$3:$AD$151,MATCH($B$1&amp;"-"&amp;$A21,FinalScores!$BA$3:$BA$151,0),MATCH(Z$4,FinalScores!$C$2:$AD$2,0)),INDEX(ScoreStats!$C$3:$AD$151,MATCH($B$1&amp;"-"&amp;$A21,ScoreStats!$BA$3:$BA$151,0),MATCH(Z$4,ScoreStats!$C$2:$AD$2,0))))</f>
        <v/>
      </c>
      <c r="AA21" s="159" t="str">
        <f>IF(OR(AA$4="Co-Benefit Goals",$A21="Select BMP"),"",IF($E$1="Average Score",INDEX(FinalScores!$C$3:$AD$151,MATCH($B$1&amp;"-"&amp;$A21,FinalScores!$BA$3:$BA$151,0),MATCH(AA$4,FinalScores!$C$2:$AD$2,0)),INDEX(ScoreStats!$C$3:$AD$151,MATCH($B$1&amp;"-"&amp;$A21,ScoreStats!$BA$3:$BA$151,0),MATCH(AA$4,ScoreStats!$C$2:$AD$2,0))))</f>
        <v/>
      </c>
      <c r="AB21" s="159" t="str">
        <f>IF(OR(AB$4="Co-Benefit Goals",$A21="Select BMP"),"",IF($E$1="Average Score",INDEX(FinalScores!$C$3:$AD$151,MATCH($B$1&amp;"-"&amp;$A21,FinalScores!$BA$3:$BA$151,0),MATCH(AB$4,FinalScores!$C$2:$AD$2,0)),INDEX(ScoreStats!$C$3:$AD$151,MATCH($B$1&amp;"-"&amp;$A21,ScoreStats!$BA$3:$BA$151,0),MATCH(AB$4,ScoreStats!$C$2:$AD$2,0))))</f>
        <v/>
      </c>
      <c r="AC21" s="159" t="str">
        <f>IF(OR(AC$4="Co-Benefit Goals",$A21="Select BMP"),"",IF($E$1="Average Score",INDEX(FinalScores!$C$3:$AD$151,MATCH($B$1&amp;"-"&amp;$A21,FinalScores!$BA$3:$BA$151,0),MATCH(AC$4,FinalScores!$C$2:$AD$2,0)),INDEX(ScoreStats!$C$3:$AD$151,MATCH($B$1&amp;"-"&amp;$A21,ScoreStats!$BA$3:$BA$151,0),MATCH(AC$4,ScoreStats!$C$2:$AD$2,0))))</f>
        <v/>
      </c>
    </row>
    <row r="22" spans="1:29" ht="27" customHeight="1" x14ac:dyDescent="0.25">
      <c r="A22" s="154" t="s">
        <v>422</v>
      </c>
      <c r="B22" s="159" t="str">
        <f>IF(OR(B$4="Co-Benefit Goals",$A22="Select BMP"),"",IF($E$1="Average Score",INDEX(FinalScores!$C$3:$AD$151,MATCH($B$1&amp;"-"&amp;$A22,FinalScores!$BA$3:$BA$151,0),MATCH(B$4,FinalScores!$C$2:$AD$2,0)),INDEX(ScoreStats!$C$3:$AD$151,MATCH($B$1&amp;"-"&amp;$A22,ScoreStats!$BA$3:$BA$151,0),MATCH(B$4,ScoreStats!$C$2:$AD$2,0))))</f>
        <v/>
      </c>
      <c r="C22" s="159" t="str">
        <f>IF(OR(C$4="Co-Benefit Goals",$A22="Select BMP"),"",IF($E$1="Average Score",INDEX(FinalScores!$C$3:$AD$151,MATCH($B$1&amp;"-"&amp;$A22,FinalScores!$BA$3:$BA$151,0),MATCH(C$4,FinalScores!$C$2:$AD$2,0)),INDEX(ScoreStats!$C$3:$AD$151,MATCH($B$1&amp;"-"&amp;$A22,ScoreStats!$BA$3:$BA$151,0),MATCH(C$4,ScoreStats!$C$2:$AD$2,0))))</f>
        <v/>
      </c>
      <c r="D22" s="159" t="str">
        <f>IF(OR(D$4="Co-Benefit Goals",$A22="Select BMP"),"",IF($E$1="Average Score",INDEX(FinalScores!$C$3:$AD$151,MATCH($B$1&amp;"-"&amp;$A22,FinalScores!$BA$3:$BA$151,0),MATCH(D$4,FinalScores!$C$2:$AD$2,0)),INDEX(ScoreStats!$C$3:$AD$151,MATCH($B$1&amp;"-"&amp;$A22,ScoreStats!$BA$3:$BA$151,0),MATCH(D$4,ScoreStats!$C$2:$AD$2,0))))</f>
        <v/>
      </c>
      <c r="E22" s="159" t="str">
        <f>IF(OR(E$4="Co-Benefit Goals",$A22="Select BMP"),"",IF($E$1="Average Score",INDEX(FinalScores!$C$3:$AD$151,MATCH($B$1&amp;"-"&amp;$A22,FinalScores!$BA$3:$BA$151,0),MATCH(E$4,FinalScores!$C$2:$AD$2,0)),INDEX(ScoreStats!$C$3:$AD$151,MATCH($B$1&amp;"-"&amp;$A22,ScoreStats!$BA$3:$BA$151,0),MATCH(E$4,ScoreStats!$C$2:$AD$2,0))))</f>
        <v/>
      </c>
      <c r="F22" s="159" t="str">
        <f>IF(OR(F$4="Co-Benefit Goals",$A22="Select BMP"),"",IF($E$1="Average Score",INDEX(FinalScores!$C$3:$AD$151,MATCH($B$1&amp;"-"&amp;$A22,FinalScores!$BA$3:$BA$151,0),MATCH(F$4,FinalScores!$C$2:$AD$2,0)),INDEX(ScoreStats!$C$3:$AD$151,MATCH($B$1&amp;"-"&amp;$A22,ScoreStats!$BA$3:$BA$151,0),MATCH(F$4,ScoreStats!$C$2:$AD$2,0))))</f>
        <v/>
      </c>
      <c r="G22" s="159" t="str">
        <f>IF(OR(G$4="Co-Benefit Goals",$A22="Select BMP"),"",IF($E$1="Average Score",INDEX(FinalScores!$C$3:$AD$151,MATCH($B$1&amp;"-"&amp;$A22,FinalScores!$BA$3:$BA$151,0),MATCH(G$4,FinalScores!$C$2:$AD$2,0)),INDEX(ScoreStats!$C$3:$AD$151,MATCH($B$1&amp;"-"&amp;$A22,ScoreStats!$BA$3:$BA$151,0),MATCH(G$4,ScoreStats!$C$2:$AD$2,0))))</f>
        <v/>
      </c>
      <c r="H22" s="159" t="str">
        <f>IF(OR(H$4="Co-Benefit Goals",$A22="Select BMP"),"",IF($E$1="Average Score",INDEX(FinalScores!$C$3:$AD$151,MATCH($B$1&amp;"-"&amp;$A22,FinalScores!$BA$3:$BA$151,0),MATCH(H$4,FinalScores!$C$2:$AD$2,0)),INDEX(ScoreStats!$C$3:$AD$151,MATCH($B$1&amp;"-"&amp;$A22,ScoreStats!$BA$3:$BA$151,0),MATCH(H$4,ScoreStats!$C$2:$AD$2,0))))</f>
        <v/>
      </c>
      <c r="I22" s="159" t="str">
        <f>IF(OR(I$4="Co-Benefit Goals",$A22="Select BMP"),"",IF($E$1="Average Score",INDEX(FinalScores!$C$3:$AD$151,MATCH($B$1&amp;"-"&amp;$A22,FinalScores!$BA$3:$BA$151,0),MATCH(I$4,FinalScores!$C$2:$AD$2,0)),INDEX(ScoreStats!$C$3:$AD$151,MATCH($B$1&amp;"-"&amp;$A22,ScoreStats!$BA$3:$BA$151,0),MATCH(I$4,ScoreStats!$C$2:$AD$2,0))))</f>
        <v/>
      </c>
      <c r="J22" s="159" t="str">
        <f>IF(OR(J$4="Co-Benefit Goals",$A22="Select BMP"),"",IF($E$1="Average Score",INDEX(FinalScores!$C$3:$AD$151,MATCH($B$1&amp;"-"&amp;$A22,FinalScores!$BA$3:$BA$151,0),MATCH(J$4,FinalScores!$C$2:$AD$2,0)),INDEX(ScoreStats!$C$3:$AD$151,MATCH($B$1&amp;"-"&amp;$A22,ScoreStats!$BA$3:$BA$151,0),MATCH(J$4,ScoreStats!$C$2:$AD$2,0))))</f>
        <v/>
      </c>
      <c r="K22" s="159" t="str">
        <f>IF(OR(K$4="Co-Benefit Goals",$A22="Select BMP"),"",IF($E$1="Average Score",INDEX(FinalScores!$C$3:$AD$151,MATCH($B$1&amp;"-"&amp;$A22,FinalScores!$BA$3:$BA$151,0),MATCH(K$4,FinalScores!$C$2:$AD$2,0)),INDEX(ScoreStats!$C$3:$AD$151,MATCH($B$1&amp;"-"&amp;$A22,ScoreStats!$BA$3:$BA$151,0),MATCH(K$4,ScoreStats!$C$2:$AD$2,0))))</f>
        <v/>
      </c>
      <c r="L22" s="159" t="str">
        <f>IF(OR(L$4="Co-Benefit Goals",$A22="Select BMP"),"",IF($E$1="Average Score",INDEX(FinalScores!$C$3:$AD$151,MATCH($B$1&amp;"-"&amp;$A22,FinalScores!$BA$3:$BA$151,0),MATCH(L$4,FinalScores!$C$2:$AD$2,0)),INDEX(ScoreStats!$C$3:$AD$151,MATCH($B$1&amp;"-"&amp;$A22,ScoreStats!$BA$3:$BA$151,0),MATCH(L$4,ScoreStats!$C$2:$AD$2,0))))</f>
        <v/>
      </c>
      <c r="M22" s="159" t="str">
        <f>IF(OR(M$4="Co-Benefit Goals",$A22="Select BMP"),"",IF($E$1="Average Score",INDEX(FinalScores!$C$3:$AD$151,MATCH($B$1&amp;"-"&amp;$A22,FinalScores!$BA$3:$BA$151,0),MATCH(M$4,FinalScores!$C$2:$AD$2,0)),INDEX(ScoreStats!$C$3:$AD$151,MATCH($B$1&amp;"-"&amp;$A22,ScoreStats!$BA$3:$BA$151,0),MATCH(M$4,ScoreStats!$C$2:$AD$2,0))))</f>
        <v/>
      </c>
      <c r="N22" s="159" t="str">
        <f>IF(OR(N$4="Co-Benefit Goals",$A22="Select BMP"),"",IF($E$1="Average Score",INDEX(FinalScores!$C$3:$AD$151,MATCH($B$1&amp;"-"&amp;$A22,FinalScores!$BA$3:$BA$151,0),MATCH(N$4,FinalScores!$C$2:$AD$2,0)),INDEX(ScoreStats!$C$3:$AD$151,MATCH($B$1&amp;"-"&amp;$A22,ScoreStats!$BA$3:$BA$151,0),MATCH(N$4,ScoreStats!$C$2:$AD$2,0))))</f>
        <v/>
      </c>
      <c r="O22" s="159" t="str">
        <f>IF(OR(O$4="Co-Benefit Goals",$A22="Select BMP"),"",IF($E$1="Average Score",INDEX(FinalScores!$C$3:$AD$151,MATCH($B$1&amp;"-"&amp;$A22,FinalScores!$BA$3:$BA$151,0),MATCH(O$4,FinalScores!$C$2:$AD$2,0)),INDEX(ScoreStats!$C$3:$AD$151,MATCH($B$1&amp;"-"&amp;$A22,ScoreStats!$BA$3:$BA$151,0),MATCH(O$4,ScoreStats!$C$2:$AD$2,0))))</f>
        <v/>
      </c>
      <c r="P22" s="159" t="str">
        <f>IF(OR(P$4="Co-Benefit Goals",$A22="Select BMP"),"",IF($E$1="Average Score",INDEX(FinalScores!$C$3:$AD$151,MATCH($B$1&amp;"-"&amp;$A22,FinalScores!$BA$3:$BA$151,0),MATCH(P$4,FinalScores!$C$2:$AD$2,0)),INDEX(ScoreStats!$C$3:$AD$151,MATCH($B$1&amp;"-"&amp;$A22,ScoreStats!$BA$3:$BA$151,0),MATCH(P$4,ScoreStats!$C$2:$AD$2,0))))</f>
        <v/>
      </c>
      <c r="Q22" s="159" t="str">
        <f>IF(OR(Q$4="Co-Benefit Goals",$A22="Select BMP"),"",IF($E$1="Average Score",INDEX(FinalScores!$C$3:$AD$151,MATCH($B$1&amp;"-"&amp;$A22,FinalScores!$BA$3:$BA$151,0),MATCH(Q$4,FinalScores!$C$2:$AD$2,0)),INDEX(ScoreStats!$C$3:$AD$151,MATCH($B$1&amp;"-"&amp;$A22,ScoreStats!$BA$3:$BA$151,0),MATCH(Q$4,ScoreStats!$C$2:$AD$2,0))))</f>
        <v/>
      </c>
      <c r="R22" s="159" t="str">
        <f>IF(OR(R$4="Co-Benefit Goals",$A22="Select BMP"),"",IF($E$1="Average Score",INDEX(FinalScores!$C$3:$AD$151,MATCH($B$1&amp;"-"&amp;$A22,FinalScores!$BA$3:$BA$151,0),MATCH(R$4,FinalScores!$C$2:$AD$2,0)),INDEX(ScoreStats!$C$3:$AD$151,MATCH($B$1&amp;"-"&amp;$A22,ScoreStats!$BA$3:$BA$151,0),MATCH(R$4,ScoreStats!$C$2:$AD$2,0))))</f>
        <v/>
      </c>
      <c r="S22" s="159" t="str">
        <f>IF(OR(S$4="Co-Benefit Goals",$A22="Select BMP"),"",IF($E$1="Average Score",INDEX(FinalScores!$C$3:$AD$151,MATCH($B$1&amp;"-"&amp;$A22,FinalScores!$BA$3:$BA$151,0),MATCH(S$4,FinalScores!$C$2:$AD$2,0)),INDEX(ScoreStats!$C$3:$AD$151,MATCH($B$1&amp;"-"&amp;$A22,ScoreStats!$BA$3:$BA$151,0),MATCH(S$4,ScoreStats!$C$2:$AD$2,0))))</f>
        <v/>
      </c>
      <c r="T22" s="159" t="str">
        <f>IF(OR(T$4="Co-Benefit Goals",$A22="Select BMP"),"",IF($E$1="Average Score",INDEX(FinalScores!$C$3:$AD$151,MATCH($B$1&amp;"-"&amp;$A22,FinalScores!$BA$3:$BA$151,0),MATCH(T$4,FinalScores!$C$2:$AD$2,0)),INDEX(ScoreStats!$C$3:$AD$151,MATCH($B$1&amp;"-"&amp;$A22,ScoreStats!$BA$3:$BA$151,0),MATCH(T$4,ScoreStats!$C$2:$AD$2,0))))</f>
        <v/>
      </c>
      <c r="U22" s="159" t="str">
        <f>IF(OR(U$4="Co-Benefit Goals",$A22="Select BMP"),"",IF($E$1="Average Score",INDEX(FinalScores!$C$3:$AD$151,MATCH($B$1&amp;"-"&amp;$A22,FinalScores!$BA$3:$BA$151,0),MATCH(U$4,FinalScores!$C$2:$AD$2,0)),INDEX(ScoreStats!$C$3:$AD$151,MATCH($B$1&amp;"-"&amp;$A22,ScoreStats!$BA$3:$BA$151,0),MATCH(U$4,ScoreStats!$C$2:$AD$2,0))))</f>
        <v/>
      </c>
      <c r="V22" s="159" t="str">
        <f>IF(OR(V$4="Co-Benefit Goals",$A22="Select BMP"),"",IF($E$1="Average Score",INDEX(FinalScores!$C$3:$AD$151,MATCH($B$1&amp;"-"&amp;$A22,FinalScores!$BA$3:$BA$151,0),MATCH(V$4,FinalScores!$C$2:$AD$2,0)),INDEX(ScoreStats!$C$3:$AD$151,MATCH($B$1&amp;"-"&amp;$A22,ScoreStats!$BA$3:$BA$151,0),MATCH(V$4,ScoreStats!$C$2:$AD$2,0))))</f>
        <v/>
      </c>
      <c r="W22" s="159" t="str">
        <f>IF(OR(W$4="Co-Benefit Goals",$A22="Select BMP"),"",IF($E$1="Average Score",INDEX(FinalScores!$C$3:$AD$151,MATCH($B$1&amp;"-"&amp;$A22,FinalScores!$BA$3:$BA$151,0),MATCH(W$4,FinalScores!$C$2:$AD$2,0)),INDEX(ScoreStats!$C$3:$AD$151,MATCH($B$1&amp;"-"&amp;$A22,ScoreStats!$BA$3:$BA$151,0),MATCH(W$4,ScoreStats!$C$2:$AD$2,0))))</f>
        <v/>
      </c>
      <c r="X22" s="159" t="str">
        <f>IF(OR(X$4="Co-Benefit Goals",$A22="Select BMP"),"",IF($E$1="Average Score",INDEX(FinalScores!$C$3:$AD$151,MATCH($B$1&amp;"-"&amp;$A22,FinalScores!$BA$3:$BA$151,0),MATCH(X$4,FinalScores!$C$2:$AD$2,0)),INDEX(ScoreStats!$C$3:$AD$151,MATCH($B$1&amp;"-"&amp;$A22,ScoreStats!$BA$3:$BA$151,0),MATCH(X$4,ScoreStats!$C$2:$AD$2,0))))</f>
        <v/>
      </c>
      <c r="Y22" s="159" t="str">
        <f>IF(OR(Y$4="Co-Benefit Goals",$A22="Select BMP"),"",IF($E$1="Average Score",INDEX(FinalScores!$C$3:$AD$151,MATCH($B$1&amp;"-"&amp;$A22,FinalScores!$BA$3:$BA$151,0),MATCH(Y$4,FinalScores!$C$2:$AD$2,0)),INDEX(ScoreStats!$C$3:$AD$151,MATCH($B$1&amp;"-"&amp;$A22,ScoreStats!$BA$3:$BA$151,0),MATCH(Y$4,ScoreStats!$C$2:$AD$2,0))))</f>
        <v/>
      </c>
      <c r="Z22" s="159" t="str">
        <f>IF(OR(Z$4="Co-Benefit Goals",$A22="Select BMP"),"",IF($E$1="Average Score",INDEX(FinalScores!$C$3:$AD$151,MATCH($B$1&amp;"-"&amp;$A22,FinalScores!$BA$3:$BA$151,0),MATCH(Z$4,FinalScores!$C$2:$AD$2,0)),INDEX(ScoreStats!$C$3:$AD$151,MATCH($B$1&amp;"-"&amp;$A22,ScoreStats!$BA$3:$BA$151,0),MATCH(Z$4,ScoreStats!$C$2:$AD$2,0))))</f>
        <v/>
      </c>
      <c r="AA22" s="159" t="str">
        <f>IF(OR(AA$4="Co-Benefit Goals",$A22="Select BMP"),"",IF($E$1="Average Score",INDEX(FinalScores!$C$3:$AD$151,MATCH($B$1&amp;"-"&amp;$A22,FinalScores!$BA$3:$BA$151,0),MATCH(AA$4,FinalScores!$C$2:$AD$2,0)),INDEX(ScoreStats!$C$3:$AD$151,MATCH($B$1&amp;"-"&amp;$A22,ScoreStats!$BA$3:$BA$151,0),MATCH(AA$4,ScoreStats!$C$2:$AD$2,0))))</f>
        <v/>
      </c>
      <c r="AB22" s="159" t="str">
        <f>IF(OR(AB$4="Co-Benefit Goals",$A22="Select BMP"),"",IF($E$1="Average Score",INDEX(FinalScores!$C$3:$AD$151,MATCH($B$1&amp;"-"&amp;$A22,FinalScores!$BA$3:$BA$151,0),MATCH(AB$4,FinalScores!$C$2:$AD$2,0)),INDEX(ScoreStats!$C$3:$AD$151,MATCH($B$1&amp;"-"&amp;$A22,ScoreStats!$BA$3:$BA$151,0),MATCH(AB$4,ScoreStats!$C$2:$AD$2,0))))</f>
        <v/>
      </c>
      <c r="AC22" s="159" t="str">
        <f>IF(OR(AC$4="Co-Benefit Goals",$A22="Select BMP"),"",IF($E$1="Average Score",INDEX(FinalScores!$C$3:$AD$151,MATCH($B$1&amp;"-"&amp;$A22,FinalScores!$BA$3:$BA$151,0),MATCH(AC$4,FinalScores!$C$2:$AD$2,0)),INDEX(ScoreStats!$C$3:$AD$151,MATCH($B$1&amp;"-"&amp;$A22,ScoreStats!$BA$3:$BA$151,0),MATCH(AC$4,ScoreStats!$C$2:$AD$2,0))))</f>
        <v/>
      </c>
    </row>
    <row r="23" spans="1:29" ht="27" customHeight="1" x14ac:dyDescent="0.25">
      <c r="A23" s="154" t="s">
        <v>422</v>
      </c>
      <c r="B23" s="159" t="str">
        <f>IF(OR(B$4="Co-Benefit Goals",$A23="Select BMP"),"",IF($E$1="Average Score",INDEX(FinalScores!$C$3:$AD$151,MATCH($B$1&amp;"-"&amp;$A23,FinalScores!$BA$3:$BA$151,0),MATCH(B$4,FinalScores!$C$2:$AD$2,0)),INDEX(ScoreStats!$C$3:$AD$151,MATCH($B$1&amp;"-"&amp;$A23,ScoreStats!$BA$3:$BA$151,0),MATCH(B$4,ScoreStats!$C$2:$AD$2,0))))</f>
        <v/>
      </c>
      <c r="C23" s="159" t="str">
        <f>IF(OR(C$4="Co-Benefit Goals",$A23="Select BMP"),"",IF($E$1="Average Score",INDEX(FinalScores!$C$3:$AD$151,MATCH($B$1&amp;"-"&amp;$A23,FinalScores!$BA$3:$BA$151,0),MATCH(C$4,FinalScores!$C$2:$AD$2,0)),INDEX(ScoreStats!$C$3:$AD$151,MATCH($B$1&amp;"-"&amp;$A23,ScoreStats!$BA$3:$BA$151,0),MATCH(C$4,ScoreStats!$C$2:$AD$2,0))))</f>
        <v/>
      </c>
      <c r="D23" s="159" t="str">
        <f>IF(OR(D$4="Co-Benefit Goals",$A23="Select BMP"),"",IF($E$1="Average Score",INDEX(FinalScores!$C$3:$AD$151,MATCH($B$1&amp;"-"&amp;$A23,FinalScores!$BA$3:$BA$151,0),MATCH(D$4,FinalScores!$C$2:$AD$2,0)),INDEX(ScoreStats!$C$3:$AD$151,MATCH($B$1&amp;"-"&amp;$A23,ScoreStats!$BA$3:$BA$151,0),MATCH(D$4,ScoreStats!$C$2:$AD$2,0))))</f>
        <v/>
      </c>
      <c r="E23" s="159" t="str">
        <f>IF(OR(E$4="Co-Benefit Goals",$A23="Select BMP"),"",IF($E$1="Average Score",INDEX(FinalScores!$C$3:$AD$151,MATCH($B$1&amp;"-"&amp;$A23,FinalScores!$BA$3:$BA$151,0),MATCH(E$4,FinalScores!$C$2:$AD$2,0)),INDEX(ScoreStats!$C$3:$AD$151,MATCH($B$1&amp;"-"&amp;$A23,ScoreStats!$BA$3:$BA$151,0),MATCH(E$4,ScoreStats!$C$2:$AD$2,0))))</f>
        <v/>
      </c>
      <c r="F23" s="159" t="str">
        <f>IF(OR(F$4="Co-Benefit Goals",$A23="Select BMP"),"",IF($E$1="Average Score",INDEX(FinalScores!$C$3:$AD$151,MATCH($B$1&amp;"-"&amp;$A23,FinalScores!$BA$3:$BA$151,0),MATCH(F$4,FinalScores!$C$2:$AD$2,0)),INDEX(ScoreStats!$C$3:$AD$151,MATCH($B$1&amp;"-"&amp;$A23,ScoreStats!$BA$3:$BA$151,0),MATCH(F$4,ScoreStats!$C$2:$AD$2,0))))</f>
        <v/>
      </c>
      <c r="G23" s="159" t="str">
        <f>IF(OR(G$4="Co-Benefit Goals",$A23="Select BMP"),"",IF($E$1="Average Score",INDEX(FinalScores!$C$3:$AD$151,MATCH($B$1&amp;"-"&amp;$A23,FinalScores!$BA$3:$BA$151,0),MATCH(G$4,FinalScores!$C$2:$AD$2,0)),INDEX(ScoreStats!$C$3:$AD$151,MATCH($B$1&amp;"-"&amp;$A23,ScoreStats!$BA$3:$BA$151,0),MATCH(G$4,ScoreStats!$C$2:$AD$2,0))))</f>
        <v/>
      </c>
      <c r="H23" s="159" t="str">
        <f>IF(OR(H$4="Co-Benefit Goals",$A23="Select BMP"),"",IF($E$1="Average Score",INDEX(FinalScores!$C$3:$AD$151,MATCH($B$1&amp;"-"&amp;$A23,FinalScores!$BA$3:$BA$151,0),MATCH(H$4,FinalScores!$C$2:$AD$2,0)),INDEX(ScoreStats!$C$3:$AD$151,MATCH($B$1&amp;"-"&amp;$A23,ScoreStats!$BA$3:$BA$151,0),MATCH(H$4,ScoreStats!$C$2:$AD$2,0))))</f>
        <v/>
      </c>
      <c r="I23" s="159" t="str">
        <f>IF(OR(I$4="Co-Benefit Goals",$A23="Select BMP"),"",IF($E$1="Average Score",INDEX(FinalScores!$C$3:$AD$151,MATCH($B$1&amp;"-"&amp;$A23,FinalScores!$BA$3:$BA$151,0),MATCH(I$4,FinalScores!$C$2:$AD$2,0)),INDEX(ScoreStats!$C$3:$AD$151,MATCH($B$1&amp;"-"&amp;$A23,ScoreStats!$BA$3:$BA$151,0),MATCH(I$4,ScoreStats!$C$2:$AD$2,0))))</f>
        <v/>
      </c>
      <c r="J23" s="159" t="str">
        <f>IF(OR(J$4="Co-Benefit Goals",$A23="Select BMP"),"",IF($E$1="Average Score",INDEX(FinalScores!$C$3:$AD$151,MATCH($B$1&amp;"-"&amp;$A23,FinalScores!$BA$3:$BA$151,0),MATCH(J$4,FinalScores!$C$2:$AD$2,0)),INDEX(ScoreStats!$C$3:$AD$151,MATCH($B$1&amp;"-"&amp;$A23,ScoreStats!$BA$3:$BA$151,0),MATCH(J$4,ScoreStats!$C$2:$AD$2,0))))</f>
        <v/>
      </c>
      <c r="K23" s="159" t="str">
        <f>IF(OR(K$4="Co-Benefit Goals",$A23="Select BMP"),"",IF($E$1="Average Score",INDEX(FinalScores!$C$3:$AD$151,MATCH($B$1&amp;"-"&amp;$A23,FinalScores!$BA$3:$BA$151,0),MATCH(K$4,FinalScores!$C$2:$AD$2,0)),INDEX(ScoreStats!$C$3:$AD$151,MATCH($B$1&amp;"-"&amp;$A23,ScoreStats!$BA$3:$BA$151,0),MATCH(K$4,ScoreStats!$C$2:$AD$2,0))))</f>
        <v/>
      </c>
      <c r="L23" s="159" t="str">
        <f>IF(OR(L$4="Co-Benefit Goals",$A23="Select BMP"),"",IF($E$1="Average Score",INDEX(FinalScores!$C$3:$AD$151,MATCH($B$1&amp;"-"&amp;$A23,FinalScores!$BA$3:$BA$151,0),MATCH(L$4,FinalScores!$C$2:$AD$2,0)),INDEX(ScoreStats!$C$3:$AD$151,MATCH($B$1&amp;"-"&amp;$A23,ScoreStats!$BA$3:$BA$151,0),MATCH(L$4,ScoreStats!$C$2:$AD$2,0))))</f>
        <v/>
      </c>
      <c r="M23" s="159" t="str">
        <f>IF(OR(M$4="Co-Benefit Goals",$A23="Select BMP"),"",IF($E$1="Average Score",INDEX(FinalScores!$C$3:$AD$151,MATCH($B$1&amp;"-"&amp;$A23,FinalScores!$BA$3:$BA$151,0),MATCH(M$4,FinalScores!$C$2:$AD$2,0)),INDEX(ScoreStats!$C$3:$AD$151,MATCH($B$1&amp;"-"&amp;$A23,ScoreStats!$BA$3:$BA$151,0),MATCH(M$4,ScoreStats!$C$2:$AD$2,0))))</f>
        <v/>
      </c>
      <c r="N23" s="159" t="str">
        <f>IF(OR(N$4="Co-Benefit Goals",$A23="Select BMP"),"",IF($E$1="Average Score",INDEX(FinalScores!$C$3:$AD$151,MATCH($B$1&amp;"-"&amp;$A23,FinalScores!$BA$3:$BA$151,0),MATCH(N$4,FinalScores!$C$2:$AD$2,0)),INDEX(ScoreStats!$C$3:$AD$151,MATCH($B$1&amp;"-"&amp;$A23,ScoreStats!$BA$3:$BA$151,0),MATCH(N$4,ScoreStats!$C$2:$AD$2,0))))</f>
        <v/>
      </c>
      <c r="O23" s="159" t="str">
        <f>IF(OR(O$4="Co-Benefit Goals",$A23="Select BMP"),"",IF($E$1="Average Score",INDEX(FinalScores!$C$3:$AD$151,MATCH($B$1&amp;"-"&amp;$A23,FinalScores!$BA$3:$BA$151,0),MATCH(O$4,FinalScores!$C$2:$AD$2,0)),INDEX(ScoreStats!$C$3:$AD$151,MATCH($B$1&amp;"-"&amp;$A23,ScoreStats!$BA$3:$BA$151,0),MATCH(O$4,ScoreStats!$C$2:$AD$2,0))))</f>
        <v/>
      </c>
      <c r="P23" s="159" t="str">
        <f>IF(OR(P$4="Co-Benefit Goals",$A23="Select BMP"),"",IF($E$1="Average Score",INDEX(FinalScores!$C$3:$AD$151,MATCH($B$1&amp;"-"&amp;$A23,FinalScores!$BA$3:$BA$151,0),MATCH(P$4,FinalScores!$C$2:$AD$2,0)),INDEX(ScoreStats!$C$3:$AD$151,MATCH($B$1&amp;"-"&amp;$A23,ScoreStats!$BA$3:$BA$151,0),MATCH(P$4,ScoreStats!$C$2:$AD$2,0))))</f>
        <v/>
      </c>
      <c r="Q23" s="159" t="str">
        <f>IF(OR(Q$4="Co-Benefit Goals",$A23="Select BMP"),"",IF($E$1="Average Score",INDEX(FinalScores!$C$3:$AD$151,MATCH($B$1&amp;"-"&amp;$A23,FinalScores!$BA$3:$BA$151,0),MATCH(Q$4,FinalScores!$C$2:$AD$2,0)),INDEX(ScoreStats!$C$3:$AD$151,MATCH($B$1&amp;"-"&amp;$A23,ScoreStats!$BA$3:$BA$151,0),MATCH(Q$4,ScoreStats!$C$2:$AD$2,0))))</f>
        <v/>
      </c>
      <c r="R23" s="159" t="str">
        <f>IF(OR(R$4="Co-Benefit Goals",$A23="Select BMP"),"",IF($E$1="Average Score",INDEX(FinalScores!$C$3:$AD$151,MATCH($B$1&amp;"-"&amp;$A23,FinalScores!$BA$3:$BA$151,0),MATCH(R$4,FinalScores!$C$2:$AD$2,0)),INDEX(ScoreStats!$C$3:$AD$151,MATCH($B$1&amp;"-"&amp;$A23,ScoreStats!$BA$3:$BA$151,0),MATCH(R$4,ScoreStats!$C$2:$AD$2,0))))</f>
        <v/>
      </c>
      <c r="S23" s="159" t="str">
        <f>IF(OR(S$4="Co-Benefit Goals",$A23="Select BMP"),"",IF($E$1="Average Score",INDEX(FinalScores!$C$3:$AD$151,MATCH($B$1&amp;"-"&amp;$A23,FinalScores!$BA$3:$BA$151,0),MATCH(S$4,FinalScores!$C$2:$AD$2,0)),INDEX(ScoreStats!$C$3:$AD$151,MATCH($B$1&amp;"-"&amp;$A23,ScoreStats!$BA$3:$BA$151,0),MATCH(S$4,ScoreStats!$C$2:$AD$2,0))))</f>
        <v/>
      </c>
      <c r="T23" s="159" t="str">
        <f>IF(OR(T$4="Co-Benefit Goals",$A23="Select BMP"),"",IF($E$1="Average Score",INDEX(FinalScores!$C$3:$AD$151,MATCH($B$1&amp;"-"&amp;$A23,FinalScores!$BA$3:$BA$151,0),MATCH(T$4,FinalScores!$C$2:$AD$2,0)),INDEX(ScoreStats!$C$3:$AD$151,MATCH($B$1&amp;"-"&amp;$A23,ScoreStats!$BA$3:$BA$151,0),MATCH(T$4,ScoreStats!$C$2:$AD$2,0))))</f>
        <v/>
      </c>
      <c r="U23" s="159" t="str">
        <f>IF(OR(U$4="Co-Benefit Goals",$A23="Select BMP"),"",IF($E$1="Average Score",INDEX(FinalScores!$C$3:$AD$151,MATCH($B$1&amp;"-"&amp;$A23,FinalScores!$BA$3:$BA$151,0),MATCH(U$4,FinalScores!$C$2:$AD$2,0)),INDEX(ScoreStats!$C$3:$AD$151,MATCH($B$1&amp;"-"&amp;$A23,ScoreStats!$BA$3:$BA$151,0),MATCH(U$4,ScoreStats!$C$2:$AD$2,0))))</f>
        <v/>
      </c>
      <c r="V23" s="159" t="str">
        <f>IF(OR(V$4="Co-Benefit Goals",$A23="Select BMP"),"",IF($E$1="Average Score",INDEX(FinalScores!$C$3:$AD$151,MATCH($B$1&amp;"-"&amp;$A23,FinalScores!$BA$3:$BA$151,0),MATCH(V$4,FinalScores!$C$2:$AD$2,0)),INDEX(ScoreStats!$C$3:$AD$151,MATCH($B$1&amp;"-"&amp;$A23,ScoreStats!$BA$3:$BA$151,0),MATCH(V$4,ScoreStats!$C$2:$AD$2,0))))</f>
        <v/>
      </c>
      <c r="W23" s="159" t="str">
        <f>IF(OR(W$4="Co-Benefit Goals",$A23="Select BMP"),"",IF($E$1="Average Score",INDEX(FinalScores!$C$3:$AD$151,MATCH($B$1&amp;"-"&amp;$A23,FinalScores!$BA$3:$BA$151,0),MATCH(W$4,FinalScores!$C$2:$AD$2,0)),INDEX(ScoreStats!$C$3:$AD$151,MATCH($B$1&amp;"-"&amp;$A23,ScoreStats!$BA$3:$BA$151,0),MATCH(W$4,ScoreStats!$C$2:$AD$2,0))))</f>
        <v/>
      </c>
      <c r="X23" s="159" t="str">
        <f>IF(OR(X$4="Co-Benefit Goals",$A23="Select BMP"),"",IF($E$1="Average Score",INDEX(FinalScores!$C$3:$AD$151,MATCH($B$1&amp;"-"&amp;$A23,FinalScores!$BA$3:$BA$151,0),MATCH(X$4,FinalScores!$C$2:$AD$2,0)),INDEX(ScoreStats!$C$3:$AD$151,MATCH($B$1&amp;"-"&amp;$A23,ScoreStats!$BA$3:$BA$151,0),MATCH(X$4,ScoreStats!$C$2:$AD$2,0))))</f>
        <v/>
      </c>
      <c r="Y23" s="159" t="str">
        <f>IF(OR(Y$4="Co-Benefit Goals",$A23="Select BMP"),"",IF($E$1="Average Score",INDEX(FinalScores!$C$3:$AD$151,MATCH($B$1&amp;"-"&amp;$A23,FinalScores!$BA$3:$BA$151,0),MATCH(Y$4,FinalScores!$C$2:$AD$2,0)),INDEX(ScoreStats!$C$3:$AD$151,MATCH($B$1&amp;"-"&amp;$A23,ScoreStats!$BA$3:$BA$151,0),MATCH(Y$4,ScoreStats!$C$2:$AD$2,0))))</f>
        <v/>
      </c>
      <c r="Z23" s="159" t="str">
        <f>IF(OR(Z$4="Co-Benefit Goals",$A23="Select BMP"),"",IF($E$1="Average Score",INDEX(FinalScores!$C$3:$AD$151,MATCH($B$1&amp;"-"&amp;$A23,FinalScores!$BA$3:$BA$151,0),MATCH(Z$4,FinalScores!$C$2:$AD$2,0)),INDEX(ScoreStats!$C$3:$AD$151,MATCH($B$1&amp;"-"&amp;$A23,ScoreStats!$BA$3:$BA$151,0),MATCH(Z$4,ScoreStats!$C$2:$AD$2,0))))</f>
        <v/>
      </c>
      <c r="AA23" s="159" t="str">
        <f>IF(OR(AA$4="Co-Benefit Goals",$A23="Select BMP"),"",IF($E$1="Average Score",INDEX(FinalScores!$C$3:$AD$151,MATCH($B$1&amp;"-"&amp;$A23,FinalScores!$BA$3:$BA$151,0),MATCH(AA$4,FinalScores!$C$2:$AD$2,0)),INDEX(ScoreStats!$C$3:$AD$151,MATCH($B$1&amp;"-"&amp;$A23,ScoreStats!$BA$3:$BA$151,0),MATCH(AA$4,ScoreStats!$C$2:$AD$2,0))))</f>
        <v/>
      </c>
      <c r="AB23" s="159" t="str">
        <f>IF(OR(AB$4="Co-Benefit Goals",$A23="Select BMP"),"",IF($E$1="Average Score",INDEX(FinalScores!$C$3:$AD$151,MATCH($B$1&amp;"-"&amp;$A23,FinalScores!$BA$3:$BA$151,0),MATCH(AB$4,FinalScores!$C$2:$AD$2,0)),INDEX(ScoreStats!$C$3:$AD$151,MATCH($B$1&amp;"-"&amp;$A23,ScoreStats!$BA$3:$BA$151,0),MATCH(AB$4,ScoreStats!$C$2:$AD$2,0))))</f>
        <v/>
      </c>
      <c r="AC23" s="159" t="str">
        <f>IF(OR(AC$4="Co-Benefit Goals",$A23="Select BMP"),"",IF($E$1="Average Score",INDEX(FinalScores!$C$3:$AD$151,MATCH($B$1&amp;"-"&amp;$A23,FinalScores!$BA$3:$BA$151,0),MATCH(AC$4,FinalScores!$C$2:$AD$2,0)),INDEX(ScoreStats!$C$3:$AD$151,MATCH($B$1&amp;"-"&amp;$A23,ScoreStats!$BA$3:$BA$151,0),MATCH(AC$4,ScoreStats!$C$2:$AD$2,0))))</f>
        <v/>
      </c>
    </row>
    <row r="24" spans="1:29" ht="27" customHeight="1" x14ac:dyDescent="0.25">
      <c r="A24" s="154" t="s">
        <v>422</v>
      </c>
      <c r="B24" s="159" t="str">
        <f>IF(OR(B$4="Co-Benefit Goals",$A24="Select BMP"),"",IF($E$1="Average Score",INDEX(FinalScores!$C$3:$AD$151,MATCH($B$1&amp;"-"&amp;$A24,FinalScores!$BA$3:$BA$151,0),MATCH(B$4,FinalScores!$C$2:$AD$2,0)),INDEX(ScoreStats!$C$3:$AD$151,MATCH($B$1&amp;"-"&amp;$A24,ScoreStats!$BA$3:$BA$151,0),MATCH(B$4,ScoreStats!$C$2:$AD$2,0))))</f>
        <v/>
      </c>
      <c r="C24" s="159" t="str">
        <f>IF(OR(C$4="Co-Benefit Goals",$A24="Select BMP"),"",IF($E$1="Average Score",INDEX(FinalScores!$C$3:$AD$151,MATCH($B$1&amp;"-"&amp;$A24,FinalScores!$BA$3:$BA$151,0),MATCH(C$4,FinalScores!$C$2:$AD$2,0)),INDEX(ScoreStats!$C$3:$AD$151,MATCH($B$1&amp;"-"&amp;$A24,ScoreStats!$BA$3:$BA$151,0),MATCH(C$4,ScoreStats!$C$2:$AD$2,0))))</f>
        <v/>
      </c>
      <c r="D24" s="159" t="str">
        <f>IF(OR(D$4="Co-Benefit Goals",$A24="Select BMP"),"",IF($E$1="Average Score",INDEX(FinalScores!$C$3:$AD$151,MATCH($B$1&amp;"-"&amp;$A24,FinalScores!$BA$3:$BA$151,0),MATCH(D$4,FinalScores!$C$2:$AD$2,0)),INDEX(ScoreStats!$C$3:$AD$151,MATCH($B$1&amp;"-"&amp;$A24,ScoreStats!$BA$3:$BA$151,0),MATCH(D$4,ScoreStats!$C$2:$AD$2,0))))</f>
        <v/>
      </c>
      <c r="E24" s="159" t="str">
        <f>IF(OR(E$4="Co-Benefit Goals",$A24="Select BMP"),"",IF($E$1="Average Score",INDEX(FinalScores!$C$3:$AD$151,MATCH($B$1&amp;"-"&amp;$A24,FinalScores!$BA$3:$BA$151,0),MATCH(E$4,FinalScores!$C$2:$AD$2,0)),INDEX(ScoreStats!$C$3:$AD$151,MATCH($B$1&amp;"-"&amp;$A24,ScoreStats!$BA$3:$BA$151,0),MATCH(E$4,ScoreStats!$C$2:$AD$2,0))))</f>
        <v/>
      </c>
      <c r="F24" s="159" t="str">
        <f>IF(OR(F$4="Co-Benefit Goals",$A24="Select BMP"),"",IF($E$1="Average Score",INDEX(FinalScores!$C$3:$AD$151,MATCH($B$1&amp;"-"&amp;$A24,FinalScores!$BA$3:$BA$151,0),MATCH(F$4,FinalScores!$C$2:$AD$2,0)),INDEX(ScoreStats!$C$3:$AD$151,MATCH($B$1&amp;"-"&amp;$A24,ScoreStats!$BA$3:$BA$151,0),MATCH(F$4,ScoreStats!$C$2:$AD$2,0))))</f>
        <v/>
      </c>
      <c r="G24" s="159" t="str">
        <f>IF(OR(G$4="Co-Benefit Goals",$A24="Select BMP"),"",IF($E$1="Average Score",INDEX(FinalScores!$C$3:$AD$151,MATCH($B$1&amp;"-"&amp;$A24,FinalScores!$BA$3:$BA$151,0),MATCH(G$4,FinalScores!$C$2:$AD$2,0)),INDEX(ScoreStats!$C$3:$AD$151,MATCH($B$1&amp;"-"&amp;$A24,ScoreStats!$BA$3:$BA$151,0),MATCH(G$4,ScoreStats!$C$2:$AD$2,0))))</f>
        <v/>
      </c>
      <c r="H24" s="159" t="str">
        <f>IF(OR(H$4="Co-Benefit Goals",$A24="Select BMP"),"",IF($E$1="Average Score",INDEX(FinalScores!$C$3:$AD$151,MATCH($B$1&amp;"-"&amp;$A24,FinalScores!$BA$3:$BA$151,0),MATCH(H$4,FinalScores!$C$2:$AD$2,0)),INDEX(ScoreStats!$C$3:$AD$151,MATCH($B$1&amp;"-"&amp;$A24,ScoreStats!$BA$3:$BA$151,0),MATCH(H$4,ScoreStats!$C$2:$AD$2,0))))</f>
        <v/>
      </c>
      <c r="I24" s="159" t="str">
        <f>IF(OR(I$4="Co-Benefit Goals",$A24="Select BMP"),"",IF($E$1="Average Score",INDEX(FinalScores!$C$3:$AD$151,MATCH($B$1&amp;"-"&amp;$A24,FinalScores!$BA$3:$BA$151,0),MATCH(I$4,FinalScores!$C$2:$AD$2,0)),INDEX(ScoreStats!$C$3:$AD$151,MATCH($B$1&amp;"-"&amp;$A24,ScoreStats!$BA$3:$BA$151,0),MATCH(I$4,ScoreStats!$C$2:$AD$2,0))))</f>
        <v/>
      </c>
      <c r="J24" s="159" t="str">
        <f>IF(OR(J$4="Co-Benefit Goals",$A24="Select BMP"),"",IF($E$1="Average Score",INDEX(FinalScores!$C$3:$AD$151,MATCH($B$1&amp;"-"&amp;$A24,FinalScores!$BA$3:$BA$151,0),MATCH(J$4,FinalScores!$C$2:$AD$2,0)),INDEX(ScoreStats!$C$3:$AD$151,MATCH($B$1&amp;"-"&amp;$A24,ScoreStats!$BA$3:$BA$151,0),MATCH(J$4,ScoreStats!$C$2:$AD$2,0))))</f>
        <v/>
      </c>
      <c r="K24" s="159" t="str">
        <f>IF(OR(K$4="Co-Benefit Goals",$A24="Select BMP"),"",IF($E$1="Average Score",INDEX(FinalScores!$C$3:$AD$151,MATCH($B$1&amp;"-"&amp;$A24,FinalScores!$BA$3:$BA$151,0),MATCH(K$4,FinalScores!$C$2:$AD$2,0)),INDEX(ScoreStats!$C$3:$AD$151,MATCH($B$1&amp;"-"&amp;$A24,ScoreStats!$BA$3:$BA$151,0),MATCH(K$4,ScoreStats!$C$2:$AD$2,0))))</f>
        <v/>
      </c>
      <c r="L24" s="159" t="str">
        <f>IF(OR(L$4="Co-Benefit Goals",$A24="Select BMP"),"",IF($E$1="Average Score",INDEX(FinalScores!$C$3:$AD$151,MATCH($B$1&amp;"-"&amp;$A24,FinalScores!$BA$3:$BA$151,0),MATCH(L$4,FinalScores!$C$2:$AD$2,0)),INDEX(ScoreStats!$C$3:$AD$151,MATCH($B$1&amp;"-"&amp;$A24,ScoreStats!$BA$3:$BA$151,0),MATCH(L$4,ScoreStats!$C$2:$AD$2,0))))</f>
        <v/>
      </c>
      <c r="M24" s="159" t="str">
        <f>IF(OR(M$4="Co-Benefit Goals",$A24="Select BMP"),"",IF($E$1="Average Score",INDEX(FinalScores!$C$3:$AD$151,MATCH($B$1&amp;"-"&amp;$A24,FinalScores!$BA$3:$BA$151,0),MATCH(M$4,FinalScores!$C$2:$AD$2,0)),INDEX(ScoreStats!$C$3:$AD$151,MATCH($B$1&amp;"-"&amp;$A24,ScoreStats!$BA$3:$BA$151,0),MATCH(M$4,ScoreStats!$C$2:$AD$2,0))))</f>
        <v/>
      </c>
      <c r="N24" s="159" t="str">
        <f>IF(OR(N$4="Co-Benefit Goals",$A24="Select BMP"),"",IF($E$1="Average Score",INDEX(FinalScores!$C$3:$AD$151,MATCH($B$1&amp;"-"&amp;$A24,FinalScores!$BA$3:$BA$151,0),MATCH(N$4,FinalScores!$C$2:$AD$2,0)),INDEX(ScoreStats!$C$3:$AD$151,MATCH($B$1&amp;"-"&amp;$A24,ScoreStats!$BA$3:$BA$151,0),MATCH(N$4,ScoreStats!$C$2:$AD$2,0))))</f>
        <v/>
      </c>
      <c r="O24" s="159" t="str">
        <f>IF(OR(O$4="Co-Benefit Goals",$A24="Select BMP"),"",IF($E$1="Average Score",INDEX(FinalScores!$C$3:$AD$151,MATCH($B$1&amp;"-"&amp;$A24,FinalScores!$BA$3:$BA$151,0),MATCH(O$4,FinalScores!$C$2:$AD$2,0)),INDEX(ScoreStats!$C$3:$AD$151,MATCH($B$1&amp;"-"&amp;$A24,ScoreStats!$BA$3:$BA$151,0),MATCH(O$4,ScoreStats!$C$2:$AD$2,0))))</f>
        <v/>
      </c>
      <c r="P24" s="159" t="str">
        <f>IF(OR(P$4="Co-Benefit Goals",$A24="Select BMP"),"",IF($E$1="Average Score",INDEX(FinalScores!$C$3:$AD$151,MATCH($B$1&amp;"-"&amp;$A24,FinalScores!$BA$3:$BA$151,0),MATCH(P$4,FinalScores!$C$2:$AD$2,0)),INDEX(ScoreStats!$C$3:$AD$151,MATCH($B$1&amp;"-"&amp;$A24,ScoreStats!$BA$3:$BA$151,0),MATCH(P$4,ScoreStats!$C$2:$AD$2,0))))</f>
        <v/>
      </c>
      <c r="Q24" s="159" t="str">
        <f>IF(OR(Q$4="Co-Benefit Goals",$A24="Select BMP"),"",IF($E$1="Average Score",INDEX(FinalScores!$C$3:$AD$151,MATCH($B$1&amp;"-"&amp;$A24,FinalScores!$BA$3:$BA$151,0),MATCH(Q$4,FinalScores!$C$2:$AD$2,0)),INDEX(ScoreStats!$C$3:$AD$151,MATCH($B$1&amp;"-"&amp;$A24,ScoreStats!$BA$3:$BA$151,0),MATCH(Q$4,ScoreStats!$C$2:$AD$2,0))))</f>
        <v/>
      </c>
      <c r="R24" s="159" t="str">
        <f>IF(OR(R$4="Co-Benefit Goals",$A24="Select BMP"),"",IF($E$1="Average Score",INDEX(FinalScores!$C$3:$AD$151,MATCH($B$1&amp;"-"&amp;$A24,FinalScores!$BA$3:$BA$151,0),MATCH(R$4,FinalScores!$C$2:$AD$2,0)),INDEX(ScoreStats!$C$3:$AD$151,MATCH($B$1&amp;"-"&amp;$A24,ScoreStats!$BA$3:$BA$151,0),MATCH(R$4,ScoreStats!$C$2:$AD$2,0))))</f>
        <v/>
      </c>
      <c r="S24" s="159" t="str">
        <f>IF(OR(S$4="Co-Benefit Goals",$A24="Select BMP"),"",IF($E$1="Average Score",INDEX(FinalScores!$C$3:$AD$151,MATCH($B$1&amp;"-"&amp;$A24,FinalScores!$BA$3:$BA$151,0),MATCH(S$4,FinalScores!$C$2:$AD$2,0)),INDEX(ScoreStats!$C$3:$AD$151,MATCH($B$1&amp;"-"&amp;$A24,ScoreStats!$BA$3:$BA$151,0),MATCH(S$4,ScoreStats!$C$2:$AD$2,0))))</f>
        <v/>
      </c>
      <c r="T24" s="159" t="str">
        <f>IF(OR(T$4="Co-Benefit Goals",$A24="Select BMP"),"",IF($E$1="Average Score",INDEX(FinalScores!$C$3:$AD$151,MATCH($B$1&amp;"-"&amp;$A24,FinalScores!$BA$3:$BA$151,0),MATCH(T$4,FinalScores!$C$2:$AD$2,0)),INDEX(ScoreStats!$C$3:$AD$151,MATCH($B$1&amp;"-"&amp;$A24,ScoreStats!$BA$3:$BA$151,0),MATCH(T$4,ScoreStats!$C$2:$AD$2,0))))</f>
        <v/>
      </c>
      <c r="U24" s="159" t="str">
        <f>IF(OR(U$4="Co-Benefit Goals",$A24="Select BMP"),"",IF($E$1="Average Score",INDEX(FinalScores!$C$3:$AD$151,MATCH($B$1&amp;"-"&amp;$A24,FinalScores!$BA$3:$BA$151,0),MATCH(U$4,FinalScores!$C$2:$AD$2,0)),INDEX(ScoreStats!$C$3:$AD$151,MATCH($B$1&amp;"-"&amp;$A24,ScoreStats!$BA$3:$BA$151,0),MATCH(U$4,ScoreStats!$C$2:$AD$2,0))))</f>
        <v/>
      </c>
      <c r="V24" s="159" t="str">
        <f>IF(OR(V$4="Co-Benefit Goals",$A24="Select BMP"),"",IF($E$1="Average Score",INDEX(FinalScores!$C$3:$AD$151,MATCH($B$1&amp;"-"&amp;$A24,FinalScores!$BA$3:$BA$151,0),MATCH(V$4,FinalScores!$C$2:$AD$2,0)),INDEX(ScoreStats!$C$3:$AD$151,MATCH($B$1&amp;"-"&amp;$A24,ScoreStats!$BA$3:$BA$151,0),MATCH(V$4,ScoreStats!$C$2:$AD$2,0))))</f>
        <v/>
      </c>
      <c r="W24" s="159" t="str">
        <f>IF(OR(W$4="Co-Benefit Goals",$A24="Select BMP"),"",IF($E$1="Average Score",INDEX(FinalScores!$C$3:$AD$151,MATCH($B$1&amp;"-"&amp;$A24,FinalScores!$BA$3:$BA$151,0),MATCH(W$4,FinalScores!$C$2:$AD$2,0)),INDEX(ScoreStats!$C$3:$AD$151,MATCH($B$1&amp;"-"&amp;$A24,ScoreStats!$BA$3:$BA$151,0),MATCH(W$4,ScoreStats!$C$2:$AD$2,0))))</f>
        <v/>
      </c>
      <c r="X24" s="159" t="str">
        <f>IF(OR(X$4="Co-Benefit Goals",$A24="Select BMP"),"",IF($E$1="Average Score",INDEX(FinalScores!$C$3:$AD$151,MATCH($B$1&amp;"-"&amp;$A24,FinalScores!$BA$3:$BA$151,0),MATCH(X$4,FinalScores!$C$2:$AD$2,0)),INDEX(ScoreStats!$C$3:$AD$151,MATCH($B$1&amp;"-"&amp;$A24,ScoreStats!$BA$3:$BA$151,0),MATCH(X$4,ScoreStats!$C$2:$AD$2,0))))</f>
        <v/>
      </c>
      <c r="Y24" s="159" t="str">
        <f>IF(OR(Y$4="Co-Benefit Goals",$A24="Select BMP"),"",IF($E$1="Average Score",INDEX(FinalScores!$C$3:$AD$151,MATCH($B$1&amp;"-"&amp;$A24,FinalScores!$BA$3:$BA$151,0),MATCH(Y$4,FinalScores!$C$2:$AD$2,0)),INDEX(ScoreStats!$C$3:$AD$151,MATCH($B$1&amp;"-"&amp;$A24,ScoreStats!$BA$3:$BA$151,0),MATCH(Y$4,ScoreStats!$C$2:$AD$2,0))))</f>
        <v/>
      </c>
      <c r="Z24" s="159" t="str">
        <f>IF(OR(Z$4="Co-Benefit Goals",$A24="Select BMP"),"",IF($E$1="Average Score",INDEX(FinalScores!$C$3:$AD$151,MATCH($B$1&amp;"-"&amp;$A24,FinalScores!$BA$3:$BA$151,0),MATCH(Z$4,FinalScores!$C$2:$AD$2,0)),INDEX(ScoreStats!$C$3:$AD$151,MATCH($B$1&amp;"-"&amp;$A24,ScoreStats!$BA$3:$BA$151,0),MATCH(Z$4,ScoreStats!$C$2:$AD$2,0))))</f>
        <v/>
      </c>
      <c r="AA24" s="159" t="str">
        <f>IF(OR(AA$4="Co-Benefit Goals",$A24="Select BMP"),"",IF($E$1="Average Score",INDEX(FinalScores!$C$3:$AD$151,MATCH($B$1&amp;"-"&amp;$A24,FinalScores!$BA$3:$BA$151,0),MATCH(AA$4,FinalScores!$C$2:$AD$2,0)),INDEX(ScoreStats!$C$3:$AD$151,MATCH($B$1&amp;"-"&amp;$A24,ScoreStats!$BA$3:$BA$151,0),MATCH(AA$4,ScoreStats!$C$2:$AD$2,0))))</f>
        <v/>
      </c>
      <c r="AB24" s="159" t="str">
        <f>IF(OR(AB$4="Co-Benefit Goals",$A24="Select BMP"),"",IF($E$1="Average Score",INDEX(FinalScores!$C$3:$AD$151,MATCH($B$1&amp;"-"&amp;$A24,FinalScores!$BA$3:$BA$151,0),MATCH(AB$4,FinalScores!$C$2:$AD$2,0)),INDEX(ScoreStats!$C$3:$AD$151,MATCH($B$1&amp;"-"&amp;$A24,ScoreStats!$BA$3:$BA$151,0),MATCH(AB$4,ScoreStats!$C$2:$AD$2,0))))</f>
        <v/>
      </c>
      <c r="AC24" s="159" t="str">
        <f>IF(OR(AC$4="Co-Benefit Goals",$A24="Select BMP"),"",IF($E$1="Average Score",INDEX(FinalScores!$C$3:$AD$151,MATCH($B$1&amp;"-"&amp;$A24,FinalScores!$BA$3:$BA$151,0),MATCH(AC$4,FinalScores!$C$2:$AD$2,0)),INDEX(ScoreStats!$C$3:$AD$151,MATCH($B$1&amp;"-"&amp;$A24,ScoreStats!$BA$3:$BA$151,0),MATCH(AC$4,ScoreStats!$C$2:$AD$2,0))))</f>
        <v/>
      </c>
    </row>
    <row r="25" spans="1:29" ht="27" customHeight="1" x14ac:dyDescent="0.25">
      <c r="A25" s="154" t="s">
        <v>422</v>
      </c>
      <c r="B25" s="159" t="str">
        <f>IF(OR(B$4="Co-Benefit Goals",$A25="Select BMP"),"",IF($E$1="Average Score",INDEX(FinalScores!$C$3:$AD$151,MATCH($B$1&amp;"-"&amp;$A25,FinalScores!$BA$3:$BA$151,0),MATCH(B$4,FinalScores!$C$2:$AD$2,0)),INDEX(ScoreStats!$C$3:$AD$151,MATCH($B$1&amp;"-"&amp;$A25,ScoreStats!$BA$3:$BA$151,0),MATCH(B$4,ScoreStats!$C$2:$AD$2,0))))</f>
        <v/>
      </c>
      <c r="C25" s="159" t="str">
        <f>IF(OR(C$4="Co-Benefit Goals",$A25="Select BMP"),"",IF($E$1="Average Score",INDEX(FinalScores!$C$3:$AD$151,MATCH($B$1&amp;"-"&amp;$A25,FinalScores!$BA$3:$BA$151,0),MATCH(C$4,FinalScores!$C$2:$AD$2,0)),INDEX(ScoreStats!$C$3:$AD$151,MATCH($B$1&amp;"-"&amp;$A25,ScoreStats!$BA$3:$BA$151,0),MATCH(C$4,ScoreStats!$C$2:$AD$2,0))))</f>
        <v/>
      </c>
      <c r="D25" s="159" t="str">
        <f>IF(OR(D$4="Co-Benefit Goals",$A25="Select BMP"),"",IF($E$1="Average Score",INDEX(FinalScores!$C$3:$AD$151,MATCH($B$1&amp;"-"&amp;$A25,FinalScores!$BA$3:$BA$151,0),MATCH(D$4,FinalScores!$C$2:$AD$2,0)),INDEX(ScoreStats!$C$3:$AD$151,MATCH($B$1&amp;"-"&amp;$A25,ScoreStats!$BA$3:$BA$151,0),MATCH(D$4,ScoreStats!$C$2:$AD$2,0))))</f>
        <v/>
      </c>
      <c r="E25" s="159" t="str">
        <f>IF(OR(E$4="Co-Benefit Goals",$A25="Select BMP"),"",IF($E$1="Average Score",INDEX(FinalScores!$C$3:$AD$151,MATCH($B$1&amp;"-"&amp;$A25,FinalScores!$BA$3:$BA$151,0),MATCH(E$4,FinalScores!$C$2:$AD$2,0)),INDEX(ScoreStats!$C$3:$AD$151,MATCH($B$1&amp;"-"&amp;$A25,ScoreStats!$BA$3:$BA$151,0),MATCH(E$4,ScoreStats!$C$2:$AD$2,0))))</f>
        <v/>
      </c>
      <c r="F25" s="159" t="str">
        <f>IF(OR(F$4="Co-Benefit Goals",$A25="Select BMP"),"",IF($E$1="Average Score",INDEX(FinalScores!$C$3:$AD$151,MATCH($B$1&amp;"-"&amp;$A25,FinalScores!$BA$3:$BA$151,0),MATCH(F$4,FinalScores!$C$2:$AD$2,0)),INDEX(ScoreStats!$C$3:$AD$151,MATCH($B$1&amp;"-"&amp;$A25,ScoreStats!$BA$3:$BA$151,0),MATCH(F$4,ScoreStats!$C$2:$AD$2,0))))</f>
        <v/>
      </c>
      <c r="G25" s="159" t="str">
        <f>IF(OR(G$4="Co-Benefit Goals",$A25="Select BMP"),"",IF($E$1="Average Score",INDEX(FinalScores!$C$3:$AD$151,MATCH($B$1&amp;"-"&amp;$A25,FinalScores!$BA$3:$BA$151,0),MATCH(G$4,FinalScores!$C$2:$AD$2,0)),INDEX(ScoreStats!$C$3:$AD$151,MATCH($B$1&amp;"-"&amp;$A25,ScoreStats!$BA$3:$BA$151,0),MATCH(G$4,ScoreStats!$C$2:$AD$2,0))))</f>
        <v/>
      </c>
      <c r="H25" s="159" t="str">
        <f>IF(OR(H$4="Co-Benefit Goals",$A25="Select BMP"),"",IF($E$1="Average Score",INDEX(FinalScores!$C$3:$AD$151,MATCH($B$1&amp;"-"&amp;$A25,FinalScores!$BA$3:$BA$151,0),MATCH(H$4,FinalScores!$C$2:$AD$2,0)),INDEX(ScoreStats!$C$3:$AD$151,MATCH($B$1&amp;"-"&amp;$A25,ScoreStats!$BA$3:$BA$151,0),MATCH(H$4,ScoreStats!$C$2:$AD$2,0))))</f>
        <v/>
      </c>
      <c r="I25" s="159" t="str">
        <f>IF(OR(I$4="Co-Benefit Goals",$A25="Select BMP"),"",IF($E$1="Average Score",INDEX(FinalScores!$C$3:$AD$151,MATCH($B$1&amp;"-"&amp;$A25,FinalScores!$BA$3:$BA$151,0),MATCH(I$4,FinalScores!$C$2:$AD$2,0)),INDEX(ScoreStats!$C$3:$AD$151,MATCH($B$1&amp;"-"&amp;$A25,ScoreStats!$BA$3:$BA$151,0),MATCH(I$4,ScoreStats!$C$2:$AD$2,0))))</f>
        <v/>
      </c>
      <c r="J25" s="159" t="str">
        <f>IF(OR(J$4="Co-Benefit Goals",$A25="Select BMP"),"",IF($E$1="Average Score",INDEX(FinalScores!$C$3:$AD$151,MATCH($B$1&amp;"-"&amp;$A25,FinalScores!$BA$3:$BA$151,0),MATCH(J$4,FinalScores!$C$2:$AD$2,0)),INDEX(ScoreStats!$C$3:$AD$151,MATCH($B$1&amp;"-"&amp;$A25,ScoreStats!$BA$3:$BA$151,0),MATCH(J$4,ScoreStats!$C$2:$AD$2,0))))</f>
        <v/>
      </c>
      <c r="K25" s="159" t="str">
        <f>IF(OR(K$4="Co-Benefit Goals",$A25="Select BMP"),"",IF($E$1="Average Score",INDEX(FinalScores!$C$3:$AD$151,MATCH($B$1&amp;"-"&amp;$A25,FinalScores!$BA$3:$BA$151,0),MATCH(K$4,FinalScores!$C$2:$AD$2,0)),INDEX(ScoreStats!$C$3:$AD$151,MATCH($B$1&amp;"-"&amp;$A25,ScoreStats!$BA$3:$BA$151,0),MATCH(K$4,ScoreStats!$C$2:$AD$2,0))))</f>
        <v/>
      </c>
      <c r="L25" s="159" t="str">
        <f>IF(OR(L$4="Co-Benefit Goals",$A25="Select BMP"),"",IF($E$1="Average Score",INDEX(FinalScores!$C$3:$AD$151,MATCH($B$1&amp;"-"&amp;$A25,FinalScores!$BA$3:$BA$151,0),MATCH(L$4,FinalScores!$C$2:$AD$2,0)),INDEX(ScoreStats!$C$3:$AD$151,MATCH($B$1&amp;"-"&amp;$A25,ScoreStats!$BA$3:$BA$151,0),MATCH(L$4,ScoreStats!$C$2:$AD$2,0))))</f>
        <v/>
      </c>
      <c r="M25" s="159" t="str">
        <f>IF(OR(M$4="Co-Benefit Goals",$A25="Select BMP"),"",IF($E$1="Average Score",INDEX(FinalScores!$C$3:$AD$151,MATCH($B$1&amp;"-"&amp;$A25,FinalScores!$BA$3:$BA$151,0),MATCH(M$4,FinalScores!$C$2:$AD$2,0)),INDEX(ScoreStats!$C$3:$AD$151,MATCH($B$1&amp;"-"&amp;$A25,ScoreStats!$BA$3:$BA$151,0),MATCH(M$4,ScoreStats!$C$2:$AD$2,0))))</f>
        <v/>
      </c>
      <c r="N25" s="159" t="str">
        <f>IF(OR(N$4="Co-Benefit Goals",$A25="Select BMP"),"",IF($E$1="Average Score",INDEX(FinalScores!$C$3:$AD$151,MATCH($B$1&amp;"-"&amp;$A25,FinalScores!$BA$3:$BA$151,0),MATCH(N$4,FinalScores!$C$2:$AD$2,0)),INDEX(ScoreStats!$C$3:$AD$151,MATCH($B$1&amp;"-"&amp;$A25,ScoreStats!$BA$3:$BA$151,0),MATCH(N$4,ScoreStats!$C$2:$AD$2,0))))</f>
        <v/>
      </c>
      <c r="O25" s="159" t="str">
        <f>IF(OR(O$4="Co-Benefit Goals",$A25="Select BMP"),"",IF($E$1="Average Score",INDEX(FinalScores!$C$3:$AD$151,MATCH($B$1&amp;"-"&amp;$A25,FinalScores!$BA$3:$BA$151,0),MATCH(O$4,FinalScores!$C$2:$AD$2,0)),INDEX(ScoreStats!$C$3:$AD$151,MATCH($B$1&amp;"-"&amp;$A25,ScoreStats!$BA$3:$BA$151,0),MATCH(O$4,ScoreStats!$C$2:$AD$2,0))))</f>
        <v/>
      </c>
      <c r="P25" s="159" t="str">
        <f>IF(OR(P$4="Co-Benefit Goals",$A25="Select BMP"),"",IF($E$1="Average Score",INDEX(FinalScores!$C$3:$AD$151,MATCH($B$1&amp;"-"&amp;$A25,FinalScores!$BA$3:$BA$151,0),MATCH(P$4,FinalScores!$C$2:$AD$2,0)),INDEX(ScoreStats!$C$3:$AD$151,MATCH($B$1&amp;"-"&amp;$A25,ScoreStats!$BA$3:$BA$151,0),MATCH(P$4,ScoreStats!$C$2:$AD$2,0))))</f>
        <v/>
      </c>
      <c r="Q25" s="159" t="str">
        <f>IF(OR(Q$4="Co-Benefit Goals",$A25="Select BMP"),"",IF($E$1="Average Score",INDEX(FinalScores!$C$3:$AD$151,MATCH($B$1&amp;"-"&amp;$A25,FinalScores!$BA$3:$BA$151,0),MATCH(Q$4,FinalScores!$C$2:$AD$2,0)),INDEX(ScoreStats!$C$3:$AD$151,MATCH($B$1&amp;"-"&amp;$A25,ScoreStats!$BA$3:$BA$151,0),MATCH(Q$4,ScoreStats!$C$2:$AD$2,0))))</f>
        <v/>
      </c>
      <c r="R25" s="159" t="str">
        <f>IF(OR(R$4="Co-Benefit Goals",$A25="Select BMP"),"",IF($E$1="Average Score",INDEX(FinalScores!$C$3:$AD$151,MATCH($B$1&amp;"-"&amp;$A25,FinalScores!$BA$3:$BA$151,0),MATCH(R$4,FinalScores!$C$2:$AD$2,0)),INDEX(ScoreStats!$C$3:$AD$151,MATCH($B$1&amp;"-"&amp;$A25,ScoreStats!$BA$3:$BA$151,0),MATCH(R$4,ScoreStats!$C$2:$AD$2,0))))</f>
        <v/>
      </c>
      <c r="S25" s="159" t="str">
        <f>IF(OR(S$4="Co-Benefit Goals",$A25="Select BMP"),"",IF($E$1="Average Score",INDEX(FinalScores!$C$3:$AD$151,MATCH($B$1&amp;"-"&amp;$A25,FinalScores!$BA$3:$BA$151,0),MATCH(S$4,FinalScores!$C$2:$AD$2,0)),INDEX(ScoreStats!$C$3:$AD$151,MATCH($B$1&amp;"-"&amp;$A25,ScoreStats!$BA$3:$BA$151,0),MATCH(S$4,ScoreStats!$C$2:$AD$2,0))))</f>
        <v/>
      </c>
      <c r="T25" s="159" t="str">
        <f>IF(OR(T$4="Co-Benefit Goals",$A25="Select BMP"),"",IF($E$1="Average Score",INDEX(FinalScores!$C$3:$AD$151,MATCH($B$1&amp;"-"&amp;$A25,FinalScores!$BA$3:$BA$151,0),MATCH(T$4,FinalScores!$C$2:$AD$2,0)),INDEX(ScoreStats!$C$3:$AD$151,MATCH($B$1&amp;"-"&amp;$A25,ScoreStats!$BA$3:$BA$151,0),MATCH(T$4,ScoreStats!$C$2:$AD$2,0))))</f>
        <v/>
      </c>
      <c r="U25" s="159" t="str">
        <f>IF(OR(U$4="Co-Benefit Goals",$A25="Select BMP"),"",IF($E$1="Average Score",INDEX(FinalScores!$C$3:$AD$151,MATCH($B$1&amp;"-"&amp;$A25,FinalScores!$BA$3:$BA$151,0),MATCH(U$4,FinalScores!$C$2:$AD$2,0)),INDEX(ScoreStats!$C$3:$AD$151,MATCH($B$1&amp;"-"&amp;$A25,ScoreStats!$BA$3:$BA$151,0),MATCH(U$4,ScoreStats!$C$2:$AD$2,0))))</f>
        <v/>
      </c>
      <c r="V25" s="159" t="str">
        <f>IF(OR(V$4="Co-Benefit Goals",$A25="Select BMP"),"",IF($E$1="Average Score",INDEX(FinalScores!$C$3:$AD$151,MATCH($B$1&amp;"-"&amp;$A25,FinalScores!$BA$3:$BA$151,0),MATCH(V$4,FinalScores!$C$2:$AD$2,0)),INDEX(ScoreStats!$C$3:$AD$151,MATCH($B$1&amp;"-"&amp;$A25,ScoreStats!$BA$3:$BA$151,0),MATCH(V$4,ScoreStats!$C$2:$AD$2,0))))</f>
        <v/>
      </c>
      <c r="W25" s="159" t="str">
        <f>IF(OR(W$4="Co-Benefit Goals",$A25="Select BMP"),"",IF($E$1="Average Score",INDEX(FinalScores!$C$3:$AD$151,MATCH($B$1&amp;"-"&amp;$A25,FinalScores!$BA$3:$BA$151,0),MATCH(W$4,FinalScores!$C$2:$AD$2,0)),INDEX(ScoreStats!$C$3:$AD$151,MATCH($B$1&amp;"-"&amp;$A25,ScoreStats!$BA$3:$BA$151,0),MATCH(W$4,ScoreStats!$C$2:$AD$2,0))))</f>
        <v/>
      </c>
      <c r="X25" s="159" t="str">
        <f>IF(OR(X$4="Co-Benefit Goals",$A25="Select BMP"),"",IF($E$1="Average Score",INDEX(FinalScores!$C$3:$AD$151,MATCH($B$1&amp;"-"&amp;$A25,FinalScores!$BA$3:$BA$151,0),MATCH(X$4,FinalScores!$C$2:$AD$2,0)),INDEX(ScoreStats!$C$3:$AD$151,MATCH($B$1&amp;"-"&amp;$A25,ScoreStats!$BA$3:$BA$151,0),MATCH(X$4,ScoreStats!$C$2:$AD$2,0))))</f>
        <v/>
      </c>
      <c r="Y25" s="159" t="str">
        <f>IF(OR(Y$4="Co-Benefit Goals",$A25="Select BMP"),"",IF($E$1="Average Score",INDEX(FinalScores!$C$3:$AD$151,MATCH($B$1&amp;"-"&amp;$A25,FinalScores!$BA$3:$BA$151,0),MATCH(Y$4,FinalScores!$C$2:$AD$2,0)),INDEX(ScoreStats!$C$3:$AD$151,MATCH($B$1&amp;"-"&amp;$A25,ScoreStats!$BA$3:$BA$151,0),MATCH(Y$4,ScoreStats!$C$2:$AD$2,0))))</f>
        <v/>
      </c>
      <c r="Z25" s="159" t="str">
        <f>IF(OR(Z$4="Co-Benefit Goals",$A25="Select BMP"),"",IF($E$1="Average Score",INDEX(FinalScores!$C$3:$AD$151,MATCH($B$1&amp;"-"&amp;$A25,FinalScores!$BA$3:$BA$151,0),MATCH(Z$4,FinalScores!$C$2:$AD$2,0)),INDEX(ScoreStats!$C$3:$AD$151,MATCH($B$1&amp;"-"&amp;$A25,ScoreStats!$BA$3:$BA$151,0),MATCH(Z$4,ScoreStats!$C$2:$AD$2,0))))</f>
        <v/>
      </c>
      <c r="AA25" s="159" t="str">
        <f>IF(OR(AA$4="Co-Benefit Goals",$A25="Select BMP"),"",IF($E$1="Average Score",INDEX(FinalScores!$C$3:$AD$151,MATCH($B$1&amp;"-"&amp;$A25,FinalScores!$BA$3:$BA$151,0),MATCH(AA$4,FinalScores!$C$2:$AD$2,0)),INDEX(ScoreStats!$C$3:$AD$151,MATCH($B$1&amp;"-"&amp;$A25,ScoreStats!$BA$3:$BA$151,0),MATCH(AA$4,ScoreStats!$C$2:$AD$2,0))))</f>
        <v/>
      </c>
      <c r="AB25" s="159" t="str">
        <f>IF(OR(AB$4="Co-Benefit Goals",$A25="Select BMP"),"",IF($E$1="Average Score",INDEX(FinalScores!$C$3:$AD$151,MATCH($B$1&amp;"-"&amp;$A25,FinalScores!$BA$3:$BA$151,0),MATCH(AB$4,FinalScores!$C$2:$AD$2,0)),INDEX(ScoreStats!$C$3:$AD$151,MATCH($B$1&amp;"-"&amp;$A25,ScoreStats!$BA$3:$BA$151,0),MATCH(AB$4,ScoreStats!$C$2:$AD$2,0))))</f>
        <v/>
      </c>
      <c r="AC25" s="159" t="str">
        <f>IF(OR(AC$4="Co-Benefit Goals",$A25="Select BMP"),"",IF($E$1="Average Score",INDEX(FinalScores!$C$3:$AD$151,MATCH($B$1&amp;"-"&amp;$A25,FinalScores!$BA$3:$BA$151,0),MATCH(AC$4,FinalScores!$C$2:$AD$2,0)),INDEX(ScoreStats!$C$3:$AD$151,MATCH($B$1&amp;"-"&amp;$A25,ScoreStats!$BA$3:$BA$151,0),MATCH(AC$4,ScoreStats!$C$2:$AD$2,0))))</f>
        <v/>
      </c>
    </row>
    <row r="26" spans="1:29" ht="27" customHeight="1" x14ac:dyDescent="0.25">
      <c r="A26" s="154" t="s">
        <v>422</v>
      </c>
      <c r="B26" s="159" t="str">
        <f>IF(OR(B$4="Co-Benefit Goals",$A26="Select BMP"),"",IF($E$1="Average Score",INDEX(FinalScores!$C$3:$AD$151,MATCH($B$1&amp;"-"&amp;$A26,FinalScores!$BA$3:$BA$151,0),MATCH(B$4,FinalScores!$C$2:$AD$2,0)),INDEX(ScoreStats!$C$3:$AD$151,MATCH($B$1&amp;"-"&amp;$A26,ScoreStats!$BA$3:$BA$151,0),MATCH(B$4,ScoreStats!$C$2:$AD$2,0))))</f>
        <v/>
      </c>
      <c r="C26" s="159" t="str">
        <f>IF(OR(C$4="Co-Benefit Goals",$A26="Select BMP"),"",IF($E$1="Average Score",INDEX(FinalScores!$C$3:$AD$151,MATCH($B$1&amp;"-"&amp;$A26,FinalScores!$BA$3:$BA$151,0),MATCH(C$4,FinalScores!$C$2:$AD$2,0)),INDEX(ScoreStats!$C$3:$AD$151,MATCH($B$1&amp;"-"&amp;$A26,ScoreStats!$BA$3:$BA$151,0),MATCH(C$4,ScoreStats!$C$2:$AD$2,0))))</f>
        <v/>
      </c>
      <c r="D26" s="159" t="str">
        <f>IF(OR(D$4="Co-Benefit Goals",$A26="Select BMP"),"",IF($E$1="Average Score",INDEX(FinalScores!$C$3:$AD$151,MATCH($B$1&amp;"-"&amp;$A26,FinalScores!$BA$3:$BA$151,0),MATCH(D$4,FinalScores!$C$2:$AD$2,0)),INDEX(ScoreStats!$C$3:$AD$151,MATCH($B$1&amp;"-"&amp;$A26,ScoreStats!$BA$3:$BA$151,0),MATCH(D$4,ScoreStats!$C$2:$AD$2,0))))</f>
        <v/>
      </c>
      <c r="E26" s="159" t="str">
        <f>IF(OR(E$4="Co-Benefit Goals",$A26="Select BMP"),"",IF($E$1="Average Score",INDEX(FinalScores!$C$3:$AD$151,MATCH($B$1&amp;"-"&amp;$A26,FinalScores!$BA$3:$BA$151,0),MATCH(E$4,FinalScores!$C$2:$AD$2,0)),INDEX(ScoreStats!$C$3:$AD$151,MATCH($B$1&amp;"-"&amp;$A26,ScoreStats!$BA$3:$BA$151,0),MATCH(E$4,ScoreStats!$C$2:$AD$2,0))))</f>
        <v/>
      </c>
      <c r="F26" s="159" t="str">
        <f>IF(OR(F$4="Co-Benefit Goals",$A26="Select BMP"),"",IF($E$1="Average Score",INDEX(FinalScores!$C$3:$AD$151,MATCH($B$1&amp;"-"&amp;$A26,FinalScores!$BA$3:$BA$151,0),MATCH(F$4,FinalScores!$C$2:$AD$2,0)),INDEX(ScoreStats!$C$3:$AD$151,MATCH($B$1&amp;"-"&amp;$A26,ScoreStats!$BA$3:$BA$151,0),MATCH(F$4,ScoreStats!$C$2:$AD$2,0))))</f>
        <v/>
      </c>
      <c r="G26" s="159" t="str">
        <f>IF(OR(G$4="Co-Benefit Goals",$A26="Select BMP"),"",IF($E$1="Average Score",INDEX(FinalScores!$C$3:$AD$151,MATCH($B$1&amp;"-"&amp;$A26,FinalScores!$BA$3:$BA$151,0),MATCH(G$4,FinalScores!$C$2:$AD$2,0)),INDEX(ScoreStats!$C$3:$AD$151,MATCH($B$1&amp;"-"&amp;$A26,ScoreStats!$BA$3:$BA$151,0),MATCH(G$4,ScoreStats!$C$2:$AD$2,0))))</f>
        <v/>
      </c>
      <c r="H26" s="159" t="str">
        <f>IF(OR(H$4="Co-Benefit Goals",$A26="Select BMP"),"",IF($E$1="Average Score",INDEX(FinalScores!$C$3:$AD$151,MATCH($B$1&amp;"-"&amp;$A26,FinalScores!$BA$3:$BA$151,0),MATCH(H$4,FinalScores!$C$2:$AD$2,0)),INDEX(ScoreStats!$C$3:$AD$151,MATCH($B$1&amp;"-"&amp;$A26,ScoreStats!$BA$3:$BA$151,0),MATCH(H$4,ScoreStats!$C$2:$AD$2,0))))</f>
        <v/>
      </c>
      <c r="I26" s="159" t="str">
        <f>IF(OR(I$4="Co-Benefit Goals",$A26="Select BMP"),"",IF($E$1="Average Score",INDEX(FinalScores!$C$3:$AD$151,MATCH($B$1&amp;"-"&amp;$A26,FinalScores!$BA$3:$BA$151,0),MATCH(I$4,FinalScores!$C$2:$AD$2,0)),INDEX(ScoreStats!$C$3:$AD$151,MATCH($B$1&amp;"-"&amp;$A26,ScoreStats!$BA$3:$BA$151,0),MATCH(I$4,ScoreStats!$C$2:$AD$2,0))))</f>
        <v/>
      </c>
      <c r="J26" s="159" t="str">
        <f>IF(OR(J$4="Co-Benefit Goals",$A26="Select BMP"),"",IF($E$1="Average Score",INDEX(FinalScores!$C$3:$AD$151,MATCH($B$1&amp;"-"&amp;$A26,FinalScores!$BA$3:$BA$151,0),MATCH(J$4,FinalScores!$C$2:$AD$2,0)),INDEX(ScoreStats!$C$3:$AD$151,MATCH($B$1&amp;"-"&amp;$A26,ScoreStats!$BA$3:$BA$151,0),MATCH(J$4,ScoreStats!$C$2:$AD$2,0))))</f>
        <v/>
      </c>
      <c r="K26" s="159" t="str">
        <f>IF(OR(K$4="Co-Benefit Goals",$A26="Select BMP"),"",IF($E$1="Average Score",INDEX(FinalScores!$C$3:$AD$151,MATCH($B$1&amp;"-"&amp;$A26,FinalScores!$BA$3:$BA$151,0),MATCH(K$4,FinalScores!$C$2:$AD$2,0)),INDEX(ScoreStats!$C$3:$AD$151,MATCH($B$1&amp;"-"&amp;$A26,ScoreStats!$BA$3:$BA$151,0),MATCH(K$4,ScoreStats!$C$2:$AD$2,0))))</f>
        <v/>
      </c>
      <c r="L26" s="159" t="str">
        <f>IF(OR(L$4="Co-Benefit Goals",$A26="Select BMP"),"",IF($E$1="Average Score",INDEX(FinalScores!$C$3:$AD$151,MATCH($B$1&amp;"-"&amp;$A26,FinalScores!$BA$3:$BA$151,0),MATCH(L$4,FinalScores!$C$2:$AD$2,0)),INDEX(ScoreStats!$C$3:$AD$151,MATCH($B$1&amp;"-"&amp;$A26,ScoreStats!$BA$3:$BA$151,0),MATCH(L$4,ScoreStats!$C$2:$AD$2,0))))</f>
        <v/>
      </c>
      <c r="M26" s="159" t="str">
        <f>IF(OR(M$4="Co-Benefit Goals",$A26="Select BMP"),"",IF($E$1="Average Score",INDEX(FinalScores!$C$3:$AD$151,MATCH($B$1&amp;"-"&amp;$A26,FinalScores!$BA$3:$BA$151,0),MATCH(M$4,FinalScores!$C$2:$AD$2,0)),INDEX(ScoreStats!$C$3:$AD$151,MATCH($B$1&amp;"-"&amp;$A26,ScoreStats!$BA$3:$BA$151,0),MATCH(M$4,ScoreStats!$C$2:$AD$2,0))))</f>
        <v/>
      </c>
      <c r="N26" s="159" t="str">
        <f>IF(OR(N$4="Co-Benefit Goals",$A26="Select BMP"),"",IF($E$1="Average Score",INDEX(FinalScores!$C$3:$AD$151,MATCH($B$1&amp;"-"&amp;$A26,FinalScores!$BA$3:$BA$151,0),MATCH(N$4,FinalScores!$C$2:$AD$2,0)),INDEX(ScoreStats!$C$3:$AD$151,MATCH($B$1&amp;"-"&amp;$A26,ScoreStats!$BA$3:$BA$151,0),MATCH(N$4,ScoreStats!$C$2:$AD$2,0))))</f>
        <v/>
      </c>
      <c r="O26" s="159" t="str">
        <f>IF(OR(O$4="Co-Benefit Goals",$A26="Select BMP"),"",IF($E$1="Average Score",INDEX(FinalScores!$C$3:$AD$151,MATCH($B$1&amp;"-"&amp;$A26,FinalScores!$BA$3:$BA$151,0),MATCH(O$4,FinalScores!$C$2:$AD$2,0)),INDEX(ScoreStats!$C$3:$AD$151,MATCH($B$1&amp;"-"&amp;$A26,ScoreStats!$BA$3:$BA$151,0),MATCH(O$4,ScoreStats!$C$2:$AD$2,0))))</f>
        <v/>
      </c>
      <c r="P26" s="159" t="str">
        <f>IF(OR(P$4="Co-Benefit Goals",$A26="Select BMP"),"",IF($E$1="Average Score",INDEX(FinalScores!$C$3:$AD$151,MATCH($B$1&amp;"-"&amp;$A26,FinalScores!$BA$3:$BA$151,0),MATCH(P$4,FinalScores!$C$2:$AD$2,0)),INDEX(ScoreStats!$C$3:$AD$151,MATCH($B$1&amp;"-"&amp;$A26,ScoreStats!$BA$3:$BA$151,0),MATCH(P$4,ScoreStats!$C$2:$AD$2,0))))</f>
        <v/>
      </c>
      <c r="Q26" s="159" t="str">
        <f>IF(OR(Q$4="Co-Benefit Goals",$A26="Select BMP"),"",IF($E$1="Average Score",INDEX(FinalScores!$C$3:$AD$151,MATCH($B$1&amp;"-"&amp;$A26,FinalScores!$BA$3:$BA$151,0),MATCH(Q$4,FinalScores!$C$2:$AD$2,0)),INDEX(ScoreStats!$C$3:$AD$151,MATCH($B$1&amp;"-"&amp;$A26,ScoreStats!$BA$3:$BA$151,0),MATCH(Q$4,ScoreStats!$C$2:$AD$2,0))))</f>
        <v/>
      </c>
      <c r="R26" s="159" t="str">
        <f>IF(OR(R$4="Co-Benefit Goals",$A26="Select BMP"),"",IF($E$1="Average Score",INDEX(FinalScores!$C$3:$AD$151,MATCH($B$1&amp;"-"&amp;$A26,FinalScores!$BA$3:$BA$151,0),MATCH(R$4,FinalScores!$C$2:$AD$2,0)),INDEX(ScoreStats!$C$3:$AD$151,MATCH($B$1&amp;"-"&amp;$A26,ScoreStats!$BA$3:$BA$151,0),MATCH(R$4,ScoreStats!$C$2:$AD$2,0))))</f>
        <v/>
      </c>
      <c r="S26" s="159" t="str">
        <f>IF(OR(S$4="Co-Benefit Goals",$A26="Select BMP"),"",IF($E$1="Average Score",INDEX(FinalScores!$C$3:$AD$151,MATCH($B$1&amp;"-"&amp;$A26,FinalScores!$BA$3:$BA$151,0),MATCH(S$4,FinalScores!$C$2:$AD$2,0)),INDEX(ScoreStats!$C$3:$AD$151,MATCH($B$1&amp;"-"&amp;$A26,ScoreStats!$BA$3:$BA$151,0),MATCH(S$4,ScoreStats!$C$2:$AD$2,0))))</f>
        <v/>
      </c>
      <c r="T26" s="159" t="str">
        <f>IF(OR(T$4="Co-Benefit Goals",$A26="Select BMP"),"",IF($E$1="Average Score",INDEX(FinalScores!$C$3:$AD$151,MATCH($B$1&amp;"-"&amp;$A26,FinalScores!$BA$3:$BA$151,0),MATCH(T$4,FinalScores!$C$2:$AD$2,0)),INDEX(ScoreStats!$C$3:$AD$151,MATCH($B$1&amp;"-"&amp;$A26,ScoreStats!$BA$3:$BA$151,0),MATCH(T$4,ScoreStats!$C$2:$AD$2,0))))</f>
        <v/>
      </c>
      <c r="U26" s="159" t="str">
        <f>IF(OR(U$4="Co-Benefit Goals",$A26="Select BMP"),"",IF($E$1="Average Score",INDEX(FinalScores!$C$3:$AD$151,MATCH($B$1&amp;"-"&amp;$A26,FinalScores!$BA$3:$BA$151,0),MATCH(U$4,FinalScores!$C$2:$AD$2,0)),INDEX(ScoreStats!$C$3:$AD$151,MATCH($B$1&amp;"-"&amp;$A26,ScoreStats!$BA$3:$BA$151,0),MATCH(U$4,ScoreStats!$C$2:$AD$2,0))))</f>
        <v/>
      </c>
      <c r="V26" s="159" t="str">
        <f>IF(OR(V$4="Co-Benefit Goals",$A26="Select BMP"),"",IF($E$1="Average Score",INDEX(FinalScores!$C$3:$AD$151,MATCH($B$1&amp;"-"&amp;$A26,FinalScores!$BA$3:$BA$151,0),MATCH(V$4,FinalScores!$C$2:$AD$2,0)),INDEX(ScoreStats!$C$3:$AD$151,MATCH($B$1&amp;"-"&amp;$A26,ScoreStats!$BA$3:$BA$151,0),MATCH(V$4,ScoreStats!$C$2:$AD$2,0))))</f>
        <v/>
      </c>
      <c r="W26" s="159" t="str">
        <f>IF(OR(W$4="Co-Benefit Goals",$A26="Select BMP"),"",IF($E$1="Average Score",INDEX(FinalScores!$C$3:$AD$151,MATCH($B$1&amp;"-"&amp;$A26,FinalScores!$BA$3:$BA$151,0),MATCH(W$4,FinalScores!$C$2:$AD$2,0)),INDEX(ScoreStats!$C$3:$AD$151,MATCH($B$1&amp;"-"&amp;$A26,ScoreStats!$BA$3:$BA$151,0),MATCH(W$4,ScoreStats!$C$2:$AD$2,0))))</f>
        <v/>
      </c>
      <c r="X26" s="159" t="str">
        <f>IF(OR(X$4="Co-Benefit Goals",$A26="Select BMP"),"",IF($E$1="Average Score",INDEX(FinalScores!$C$3:$AD$151,MATCH($B$1&amp;"-"&amp;$A26,FinalScores!$BA$3:$BA$151,0),MATCH(X$4,FinalScores!$C$2:$AD$2,0)),INDEX(ScoreStats!$C$3:$AD$151,MATCH($B$1&amp;"-"&amp;$A26,ScoreStats!$BA$3:$BA$151,0),MATCH(X$4,ScoreStats!$C$2:$AD$2,0))))</f>
        <v/>
      </c>
      <c r="Y26" s="159" t="str">
        <f>IF(OR(Y$4="Co-Benefit Goals",$A26="Select BMP"),"",IF($E$1="Average Score",INDEX(FinalScores!$C$3:$AD$151,MATCH($B$1&amp;"-"&amp;$A26,FinalScores!$BA$3:$BA$151,0),MATCH(Y$4,FinalScores!$C$2:$AD$2,0)),INDEX(ScoreStats!$C$3:$AD$151,MATCH($B$1&amp;"-"&amp;$A26,ScoreStats!$BA$3:$BA$151,0),MATCH(Y$4,ScoreStats!$C$2:$AD$2,0))))</f>
        <v/>
      </c>
      <c r="Z26" s="159" t="str">
        <f>IF(OR(Z$4="Co-Benefit Goals",$A26="Select BMP"),"",IF($E$1="Average Score",INDEX(FinalScores!$C$3:$AD$151,MATCH($B$1&amp;"-"&amp;$A26,FinalScores!$BA$3:$BA$151,0),MATCH(Z$4,FinalScores!$C$2:$AD$2,0)),INDEX(ScoreStats!$C$3:$AD$151,MATCH($B$1&amp;"-"&amp;$A26,ScoreStats!$BA$3:$BA$151,0),MATCH(Z$4,ScoreStats!$C$2:$AD$2,0))))</f>
        <v/>
      </c>
      <c r="AA26" s="159" t="str">
        <f>IF(OR(AA$4="Co-Benefit Goals",$A26="Select BMP"),"",IF($E$1="Average Score",INDEX(FinalScores!$C$3:$AD$151,MATCH($B$1&amp;"-"&amp;$A26,FinalScores!$BA$3:$BA$151,0),MATCH(AA$4,FinalScores!$C$2:$AD$2,0)),INDEX(ScoreStats!$C$3:$AD$151,MATCH($B$1&amp;"-"&amp;$A26,ScoreStats!$BA$3:$BA$151,0),MATCH(AA$4,ScoreStats!$C$2:$AD$2,0))))</f>
        <v/>
      </c>
      <c r="AB26" s="159" t="str">
        <f>IF(OR(AB$4="Co-Benefit Goals",$A26="Select BMP"),"",IF($E$1="Average Score",INDEX(FinalScores!$C$3:$AD$151,MATCH($B$1&amp;"-"&amp;$A26,FinalScores!$BA$3:$BA$151,0),MATCH(AB$4,FinalScores!$C$2:$AD$2,0)),INDEX(ScoreStats!$C$3:$AD$151,MATCH($B$1&amp;"-"&amp;$A26,ScoreStats!$BA$3:$BA$151,0),MATCH(AB$4,ScoreStats!$C$2:$AD$2,0))))</f>
        <v/>
      </c>
      <c r="AC26" s="159" t="str">
        <f>IF(OR(AC$4="Co-Benefit Goals",$A26="Select BMP"),"",IF($E$1="Average Score",INDEX(FinalScores!$C$3:$AD$151,MATCH($B$1&amp;"-"&amp;$A26,FinalScores!$BA$3:$BA$151,0),MATCH(AC$4,FinalScores!$C$2:$AD$2,0)),INDEX(ScoreStats!$C$3:$AD$151,MATCH($B$1&amp;"-"&amp;$A26,ScoreStats!$BA$3:$BA$151,0),MATCH(AC$4,ScoreStats!$C$2:$AD$2,0))))</f>
        <v/>
      </c>
    </row>
    <row r="27" spans="1:29" ht="27" customHeight="1" x14ac:dyDescent="0.25">
      <c r="A27" s="154" t="s">
        <v>422</v>
      </c>
      <c r="B27" s="159" t="str">
        <f>IF(OR(B$4="Co-Benefit Goals",$A27="Select BMP"),"",IF($E$1="Average Score",INDEX(FinalScores!$C$3:$AD$151,MATCH($B$1&amp;"-"&amp;$A27,FinalScores!$BA$3:$BA$151,0),MATCH(B$4,FinalScores!$C$2:$AD$2,0)),INDEX(ScoreStats!$C$3:$AD$151,MATCH($B$1&amp;"-"&amp;$A27,ScoreStats!$BA$3:$BA$151,0),MATCH(B$4,ScoreStats!$C$2:$AD$2,0))))</f>
        <v/>
      </c>
      <c r="C27" s="159" t="str">
        <f>IF(OR(C$4="Co-Benefit Goals",$A27="Select BMP"),"",IF($E$1="Average Score",INDEX(FinalScores!$C$3:$AD$151,MATCH($B$1&amp;"-"&amp;$A27,FinalScores!$BA$3:$BA$151,0),MATCH(C$4,FinalScores!$C$2:$AD$2,0)),INDEX(ScoreStats!$C$3:$AD$151,MATCH($B$1&amp;"-"&amp;$A27,ScoreStats!$BA$3:$BA$151,0),MATCH(C$4,ScoreStats!$C$2:$AD$2,0))))</f>
        <v/>
      </c>
      <c r="D27" s="159" t="str">
        <f>IF(OR(D$4="Co-Benefit Goals",$A27="Select BMP"),"",IF($E$1="Average Score",INDEX(FinalScores!$C$3:$AD$151,MATCH($B$1&amp;"-"&amp;$A27,FinalScores!$BA$3:$BA$151,0),MATCH(D$4,FinalScores!$C$2:$AD$2,0)),INDEX(ScoreStats!$C$3:$AD$151,MATCH($B$1&amp;"-"&amp;$A27,ScoreStats!$BA$3:$BA$151,0),MATCH(D$4,ScoreStats!$C$2:$AD$2,0))))</f>
        <v/>
      </c>
      <c r="E27" s="159" t="str">
        <f>IF(OR(E$4="Co-Benefit Goals",$A27="Select BMP"),"",IF($E$1="Average Score",INDEX(FinalScores!$C$3:$AD$151,MATCH($B$1&amp;"-"&amp;$A27,FinalScores!$BA$3:$BA$151,0),MATCH(E$4,FinalScores!$C$2:$AD$2,0)),INDEX(ScoreStats!$C$3:$AD$151,MATCH($B$1&amp;"-"&amp;$A27,ScoreStats!$BA$3:$BA$151,0),MATCH(E$4,ScoreStats!$C$2:$AD$2,0))))</f>
        <v/>
      </c>
      <c r="F27" s="159" t="str">
        <f>IF(OR(F$4="Co-Benefit Goals",$A27="Select BMP"),"",IF($E$1="Average Score",INDEX(FinalScores!$C$3:$AD$151,MATCH($B$1&amp;"-"&amp;$A27,FinalScores!$BA$3:$BA$151,0),MATCH(F$4,FinalScores!$C$2:$AD$2,0)),INDEX(ScoreStats!$C$3:$AD$151,MATCH($B$1&amp;"-"&amp;$A27,ScoreStats!$BA$3:$BA$151,0),MATCH(F$4,ScoreStats!$C$2:$AD$2,0))))</f>
        <v/>
      </c>
      <c r="G27" s="159" t="str">
        <f>IF(OR(G$4="Co-Benefit Goals",$A27="Select BMP"),"",IF($E$1="Average Score",INDEX(FinalScores!$C$3:$AD$151,MATCH($B$1&amp;"-"&amp;$A27,FinalScores!$BA$3:$BA$151,0),MATCH(G$4,FinalScores!$C$2:$AD$2,0)),INDEX(ScoreStats!$C$3:$AD$151,MATCH($B$1&amp;"-"&amp;$A27,ScoreStats!$BA$3:$BA$151,0),MATCH(G$4,ScoreStats!$C$2:$AD$2,0))))</f>
        <v/>
      </c>
      <c r="H27" s="159" t="str">
        <f>IF(OR(H$4="Co-Benefit Goals",$A27="Select BMP"),"",IF($E$1="Average Score",INDEX(FinalScores!$C$3:$AD$151,MATCH($B$1&amp;"-"&amp;$A27,FinalScores!$BA$3:$BA$151,0),MATCH(H$4,FinalScores!$C$2:$AD$2,0)),INDEX(ScoreStats!$C$3:$AD$151,MATCH($B$1&amp;"-"&amp;$A27,ScoreStats!$BA$3:$BA$151,0),MATCH(H$4,ScoreStats!$C$2:$AD$2,0))))</f>
        <v/>
      </c>
      <c r="I27" s="159" t="str">
        <f>IF(OR(I$4="Co-Benefit Goals",$A27="Select BMP"),"",IF($E$1="Average Score",INDEX(FinalScores!$C$3:$AD$151,MATCH($B$1&amp;"-"&amp;$A27,FinalScores!$BA$3:$BA$151,0),MATCH(I$4,FinalScores!$C$2:$AD$2,0)),INDEX(ScoreStats!$C$3:$AD$151,MATCH($B$1&amp;"-"&amp;$A27,ScoreStats!$BA$3:$BA$151,0),MATCH(I$4,ScoreStats!$C$2:$AD$2,0))))</f>
        <v/>
      </c>
      <c r="J27" s="159" t="str">
        <f>IF(OR(J$4="Co-Benefit Goals",$A27="Select BMP"),"",IF($E$1="Average Score",INDEX(FinalScores!$C$3:$AD$151,MATCH($B$1&amp;"-"&amp;$A27,FinalScores!$BA$3:$BA$151,0),MATCH(J$4,FinalScores!$C$2:$AD$2,0)),INDEX(ScoreStats!$C$3:$AD$151,MATCH($B$1&amp;"-"&amp;$A27,ScoreStats!$BA$3:$BA$151,0),MATCH(J$4,ScoreStats!$C$2:$AD$2,0))))</f>
        <v/>
      </c>
      <c r="K27" s="159" t="str">
        <f>IF(OR(K$4="Co-Benefit Goals",$A27="Select BMP"),"",IF($E$1="Average Score",INDEX(FinalScores!$C$3:$AD$151,MATCH($B$1&amp;"-"&amp;$A27,FinalScores!$BA$3:$BA$151,0),MATCH(K$4,FinalScores!$C$2:$AD$2,0)),INDEX(ScoreStats!$C$3:$AD$151,MATCH($B$1&amp;"-"&amp;$A27,ScoreStats!$BA$3:$BA$151,0),MATCH(K$4,ScoreStats!$C$2:$AD$2,0))))</f>
        <v/>
      </c>
      <c r="L27" s="159" t="str">
        <f>IF(OR(L$4="Co-Benefit Goals",$A27="Select BMP"),"",IF($E$1="Average Score",INDEX(FinalScores!$C$3:$AD$151,MATCH($B$1&amp;"-"&amp;$A27,FinalScores!$BA$3:$BA$151,0),MATCH(L$4,FinalScores!$C$2:$AD$2,0)),INDEX(ScoreStats!$C$3:$AD$151,MATCH($B$1&amp;"-"&amp;$A27,ScoreStats!$BA$3:$BA$151,0),MATCH(L$4,ScoreStats!$C$2:$AD$2,0))))</f>
        <v/>
      </c>
      <c r="M27" s="159" t="str">
        <f>IF(OR(M$4="Co-Benefit Goals",$A27="Select BMP"),"",IF($E$1="Average Score",INDEX(FinalScores!$C$3:$AD$151,MATCH($B$1&amp;"-"&amp;$A27,FinalScores!$BA$3:$BA$151,0),MATCH(M$4,FinalScores!$C$2:$AD$2,0)),INDEX(ScoreStats!$C$3:$AD$151,MATCH($B$1&amp;"-"&amp;$A27,ScoreStats!$BA$3:$BA$151,0),MATCH(M$4,ScoreStats!$C$2:$AD$2,0))))</f>
        <v/>
      </c>
      <c r="N27" s="159" t="str">
        <f>IF(OR(N$4="Co-Benefit Goals",$A27="Select BMP"),"",IF($E$1="Average Score",INDEX(FinalScores!$C$3:$AD$151,MATCH($B$1&amp;"-"&amp;$A27,FinalScores!$BA$3:$BA$151,0),MATCH(N$4,FinalScores!$C$2:$AD$2,0)),INDEX(ScoreStats!$C$3:$AD$151,MATCH($B$1&amp;"-"&amp;$A27,ScoreStats!$BA$3:$BA$151,0),MATCH(N$4,ScoreStats!$C$2:$AD$2,0))))</f>
        <v/>
      </c>
      <c r="O27" s="159" t="str">
        <f>IF(OR(O$4="Co-Benefit Goals",$A27="Select BMP"),"",IF($E$1="Average Score",INDEX(FinalScores!$C$3:$AD$151,MATCH($B$1&amp;"-"&amp;$A27,FinalScores!$BA$3:$BA$151,0),MATCH(O$4,FinalScores!$C$2:$AD$2,0)),INDEX(ScoreStats!$C$3:$AD$151,MATCH($B$1&amp;"-"&amp;$A27,ScoreStats!$BA$3:$BA$151,0),MATCH(O$4,ScoreStats!$C$2:$AD$2,0))))</f>
        <v/>
      </c>
      <c r="P27" s="159" t="str">
        <f>IF(OR(P$4="Co-Benefit Goals",$A27="Select BMP"),"",IF($E$1="Average Score",INDEX(FinalScores!$C$3:$AD$151,MATCH($B$1&amp;"-"&amp;$A27,FinalScores!$BA$3:$BA$151,0),MATCH(P$4,FinalScores!$C$2:$AD$2,0)),INDEX(ScoreStats!$C$3:$AD$151,MATCH($B$1&amp;"-"&amp;$A27,ScoreStats!$BA$3:$BA$151,0),MATCH(P$4,ScoreStats!$C$2:$AD$2,0))))</f>
        <v/>
      </c>
      <c r="Q27" s="159" t="str">
        <f>IF(OR(Q$4="Co-Benefit Goals",$A27="Select BMP"),"",IF($E$1="Average Score",INDEX(FinalScores!$C$3:$AD$151,MATCH($B$1&amp;"-"&amp;$A27,FinalScores!$BA$3:$BA$151,0),MATCH(Q$4,FinalScores!$C$2:$AD$2,0)),INDEX(ScoreStats!$C$3:$AD$151,MATCH($B$1&amp;"-"&amp;$A27,ScoreStats!$BA$3:$BA$151,0),MATCH(Q$4,ScoreStats!$C$2:$AD$2,0))))</f>
        <v/>
      </c>
      <c r="R27" s="159" t="str">
        <f>IF(OR(R$4="Co-Benefit Goals",$A27="Select BMP"),"",IF($E$1="Average Score",INDEX(FinalScores!$C$3:$AD$151,MATCH($B$1&amp;"-"&amp;$A27,FinalScores!$BA$3:$BA$151,0),MATCH(R$4,FinalScores!$C$2:$AD$2,0)),INDEX(ScoreStats!$C$3:$AD$151,MATCH($B$1&amp;"-"&amp;$A27,ScoreStats!$BA$3:$BA$151,0),MATCH(R$4,ScoreStats!$C$2:$AD$2,0))))</f>
        <v/>
      </c>
      <c r="S27" s="159" t="str">
        <f>IF(OR(S$4="Co-Benefit Goals",$A27="Select BMP"),"",IF($E$1="Average Score",INDEX(FinalScores!$C$3:$AD$151,MATCH($B$1&amp;"-"&amp;$A27,FinalScores!$BA$3:$BA$151,0),MATCH(S$4,FinalScores!$C$2:$AD$2,0)),INDEX(ScoreStats!$C$3:$AD$151,MATCH($B$1&amp;"-"&amp;$A27,ScoreStats!$BA$3:$BA$151,0),MATCH(S$4,ScoreStats!$C$2:$AD$2,0))))</f>
        <v/>
      </c>
      <c r="T27" s="159" t="str">
        <f>IF(OR(T$4="Co-Benefit Goals",$A27="Select BMP"),"",IF($E$1="Average Score",INDEX(FinalScores!$C$3:$AD$151,MATCH($B$1&amp;"-"&amp;$A27,FinalScores!$BA$3:$BA$151,0),MATCH(T$4,FinalScores!$C$2:$AD$2,0)),INDEX(ScoreStats!$C$3:$AD$151,MATCH($B$1&amp;"-"&amp;$A27,ScoreStats!$BA$3:$BA$151,0),MATCH(T$4,ScoreStats!$C$2:$AD$2,0))))</f>
        <v/>
      </c>
      <c r="U27" s="159" t="str">
        <f>IF(OR(U$4="Co-Benefit Goals",$A27="Select BMP"),"",IF($E$1="Average Score",INDEX(FinalScores!$C$3:$AD$151,MATCH($B$1&amp;"-"&amp;$A27,FinalScores!$BA$3:$BA$151,0),MATCH(U$4,FinalScores!$C$2:$AD$2,0)),INDEX(ScoreStats!$C$3:$AD$151,MATCH($B$1&amp;"-"&amp;$A27,ScoreStats!$BA$3:$BA$151,0),MATCH(U$4,ScoreStats!$C$2:$AD$2,0))))</f>
        <v/>
      </c>
      <c r="V27" s="159" t="str">
        <f>IF(OR(V$4="Co-Benefit Goals",$A27="Select BMP"),"",IF($E$1="Average Score",INDEX(FinalScores!$C$3:$AD$151,MATCH($B$1&amp;"-"&amp;$A27,FinalScores!$BA$3:$BA$151,0),MATCH(V$4,FinalScores!$C$2:$AD$2,0)),INDEX(ScoreStats!$C$3:$AD$151,MATCH($B$1&amp;"-"&amp;$A27,ScoreStats!$BA$3:$BA$151,0),MATCH(V$4,ScoreStats!$C$2:$AD$2,0))))</f>
        <v/>
      </c>
      <c r="W27" s="159" t="str">
        <f>IF(OR(W$4="Co-Benefit Goals",$A27="Select BMP"),"",IF($E$1="Average Score",INDEX(FinalScores!$C$3:$AD$151,MATCH($B$1&amp;"-"&amp;$A27,FinalScores!$BA$3:$BA$151,0),MATCH(W$4,FinalScores!$C$2:$AD$2,0)),INDEX(ScoreStats!$C$3:$AD$151,MATCH($B$1&amp;"-"&amp;$A27,ScoreStats!$BA$3:$BA$151,0),MATCH(W$4,ScoreStats!$C$2:$AD$2,0))))</f>
        <v/>
      </c>
      <c r="X27" s="159" t="str">
        <f>IF(OR(X$4="Co-Benefit Goals",$A27="Select BMP"),"",IF($E$1="Average Score",INDEX(FinalScores!$C$3:$AD$151,MATCH($B$1&amp;"-"&amp;$A27,FinalScores!$BA$3:$BA$151,0),MATCH(X$4,FinalScores!$C$2:$AD$2,0)),INDEX(ScoreStats!$C$3:$AD$151,MATCH($B$1&amp;"-"&amp;$A27,ScoreStats!$BA$3:$BA$151,0),MATCH(X$4,ScoreStats!$C$2:$AD$2,0))))</f>
        <v/>
      </c>
      <c r="Y27" s="159" t="str">
        <f>IF(OR(Y$4="Co-Benefit Goals",$A27="Select BMP"),"",IF($E$1="Average Score",INDEX(FinalScores!$C$3:$AD$151,MATCH($B$1&amp;"-"&amp;$A27,FinalScores!$BA$3:$BA$151,0),MATCH(Y$4,FinalScores!$C$2:$AD$2,0)),INDEX(ScoreStats!$C$3:$AD$151,MATCH($B$1&amp;"-"&amp;$A27,ScoreStats!$BA$3:$BA$151,0),MATCH(Y$4,ScoreStats!$C$2:$AD$2,0))))</f>
        <v/>
      </c>
      <c r="Z27" s="159" t="str">
        <f>IF(OR(Z$4="Co-Benefit Goals",$A27="Select BMP"),"",IF($E$1="Average Score",INDEX(FinalScores!$C$3:$AD$151,MATCH($B$1&amp;"-"&amp;$A27,FinalScores!$BA$3:$BA$151,0),MATCH(Z$4,FinalScores!$C$2:$AD$2,0)),INDEX(ScoreStats!$C$3:$AD$151,MATCH($B$1&amp;"-"&amp;$A27,ScoreStats!$BA$3:$BA$151,0),MATCH(Z$4,ScoreStats!$C$2:$AD$2,0))))</f>
        <v/>
      </c>
      <c r="AA27" s="159" t="str">
        <f>IF(OR(AA$4="Co-Benefit Goals",$A27="Select BMP"),"",IF($E$1="Average Score",INDEX(FinalScores!$C$3:$AD$151,MATCH($B$1&amp;"-"&amp;$A27,FinalScores!$BA$3:$BA$151,0),MATCH(AA$4,FinalScores!$C$2:$AD$2,0)),INDEX(ScoreStats!$C$3:$AD$151,MATCH($B$1&amp;"-"&amp;$A27,ScoreStats!$BA$3:$BA$151,0),MATCH(AA$4,ScoreStats!$C$2:$AD$2,0))))</f>
        <v/>
      </c>
      <c r="AB27" s="159" t="str">
        <f>IF(OR(AB$4="Co-Benefit Goals",$A27="Select BMP"),"",IF($E$1="Average Score",INDEX(FinalScores!$C$3:$AD$151,MATCH($B$1&amp;"-"&amp;$A27,FinalScores!$BA$3:$BA$151,0),MATCH(AB$4,FinalScores!$C$2:$AD$2,0)),INDEX(ScoreStats!$C$3:$AD$151,MATCH($B$1&amp;"-"&amp;$A27,ScoreStats!$BA$3:$BA$151,0),MATCH(AB$4,ScoreStats!$C$2:$AD$2,0))))</f>
        <v/>
      </c>
      <c r="AC27" s="159" t="str">
        <f>IF(OR(AC$4="Co-Benefit Goals",$A27="Select BMP"),"",IF($E$1="Average Score",INDEX(FinalScores!$C$3:$AD$151,MATCH($B$1&amp;"-"&amp;$A27,FinalScores!$BA$3:$BA$151,0),MATCH(AC$4,FinalScores!$C$2:$AD$2,0)),INDEX(ScoreStats!$C$3:$AD$151,MATCH($B$1&amp;"-"&amp;$A27,ScoreStats!$BA$3:$BA$151,0),MATCH(AC$4,ScoreStats!$C$2:$AD$2,0))))</f>
        <v/>
      </c>
    </row>
    <row r="28" spans="1:29" ht="27" customHeight="1" x14ac:dyDescent="0.25">
      <c r="A28" s="154" t="s">
        <v>422</v>
      </c>
      <c r="B28" s="159" t="str">
        <f>IF(OR(B$4="Co-Benefit Goals",$A28="Select BMP"),"",IF($E$1="Average Score",INDEX(FinalScores!$C$3:$AD$151,MATCH($B$1&amp;"-"&amp;$A28,FinalScores!$BA$3:$BA$151,0),MATCH(B$4,FinalScores!$C$2:$AD$2,0)),INDEX(ScoreStats!$C$3:$AD$151,MATCH($B$1&amp;"-"&amp;$A28,ScoreStats!$BA$3:$BA$151,0),MATCH(B$4,ScoreStats!$C$2:$AD$2,0))))</f>
        <v/>
      </c>
      <c r="C28" s="159" t="str">
        <f>IF(OR(C$4="Co-Benefit Goals",$A28="Select BMP"),"",IF($E$1="Average Score",INDEX(FinalScores!$C$3:$AD$151,MATCH($B$1&amp;"-"&amp;$A28,FinalScores!$BA$3:$BA$151,0),MATCH(C$4,FinalScores!$C$2:$AD$2,0)),INDEX(ScoreStats!$C$3:$AD$151,MATCH($B$1&amp;"-"&amp;$A28,ScoreStats!$BA$3:$BA$151,0),MATCH(C$4,ScoreStats!$C$2:$AD$2,0))))</f>
        <v/>
      </c>
      <c r="D28" s="159" t="str">
        <f>IF(OR(D$4="Co-Benefit Goals",$A28="Select BMP"),"",IF($E$1="Average Score",INDEX(FinalScores!$C$3:$AD$151,MATCH($B$1&amp;"-"&amp;$A28,FinalScores!$BA$3:$BA$151,0),MATCH(D$4,FinalScores!$C$2:$AD$2,0)),INDEX(ScoreStats!$C$3:$AD$151,MATCH($B$1&amp;"-"&amp;$A28,ScoreStats!$BA$3:$BA$151,0),MATCH(D$4,ScoreStats!$C$2:$AD$2,0))))</f>
        <v/>
      </c>
      <c r="E28" s="159" t="str">
        <f>IF(OR(E$4="Co-Benefit Goals",$A28="Select BMP"),"",IF($E$1="Average Score",INDEX(FinalScores!$C$3:$AD$151,MATCH($B$1&amp;"-"&amp;$A28,FinalScores!$BA$3:$BA$151,0),MATCH(E$4,FinalScores!$C$2:$AD$2,0)),INDEX(ScoreStats!$C$3:$AD$151,MATCH($B$1&amp;"-"&amp;$A28,ScoreStats!$BA$3:$BA$151,0),MATCH(E$4,ScoreStats!$C$2:$AD$2,0))))</f>
        <v/>
      </c>
      <c r="F28" s="159" t="str">
        <f>IF(OR(F$4="Co-Benefit Goals",$A28="Select BMP"),"",IF($E$1="Average Score",INDEX(FinalScores!$C$3:$AD$151,MATCH($B$1&amp;"-"&amp;$A28,FinalScores!$BA$3:$BA$151,0),MATCH(F$4,FinalScores!$C$2:$AD$2,0)),INDEX(ScoreStats!$C$3:$AD$151,MATCH($B$1&amp;"-"&amp;$A28,ScoreStats!$BA$3:$BA$151,0),MATCH(F$4,ScoreStats!$C$2:$AD$2,0))))</f>
        <v/>
      </c>
      <c r="G28" s="159" t="str">
        <f>IF(OR(G$4="Co-Benefit Goals",$A28="Select BMP"),"",IF($E$1="Average Score",INDEX(FinalScores!$C$3:$AD$151,MATCH($B$1&amp;"-"&amp;$A28,FinalScores!$BA$3:$BA$151,0),MATCH(G$4,FinalScores!$C$2:$AD$2,0)),INDEX(ScoreStats!$C$3:$AD$151,MATCH($B$1&amp;"-"&amp;$A28,ScoreStats!$BA$3:$BA$151,0),MATCH(G$4,ScoreStats!$C$2:$AD$2,0))))</f>
        <v/>
      </c>
      <c r="H28" s="159" t="str">
        <f>IF(OR(H$4="Co-Benefit Goals",$A28="Select BMP"),"",IF($E$1="Average Score",INDEX(FinalScores!$C$3:$AD$151,MATCH($B$1&amp;"-"&amp;$A28,FinalScores!$BA$3:$BA$151,0),MATCH(H$4,FinalScores!$C$2:$AD$2,0)),INDEX(ScoreStats!$C$3:$AD$151,MATCH($B$1&amp;"-"&amp;$A28,ScoreStats!$BA$3:$BA$151,0),MATCH(H$4,ScoreStats!$C$2:$AD$2,0))))</f>
        <v/>
      </c>
      <c r="I28" s="159" t="str">
        <f>IF(OR(I$4="Co-Benefit Goals",$A28="Select BMP"),"",IF($E$1="Average Score",INDEX(FinalScores!$C$3:$AD$151,MATCH($B$1&amp;"-"&amp;$A28,FinalScores!$BA$3:$BA$151,0),MATCH(I$4,FinalScores!$C$2:$AD$2,0)),INDEX(ScoreStats!$C$3:$AD$151,MATCH($B$1&amp;"-"&amp;$A28,ScoreStats!$BA$3:$BA$151,0),MATCH(I$4,ScoreStats!$C$2:$AD$2,0))))</f>
        <v/>
      </c>
      <c r="J28" s="159" t="str">
        <f>IF(OR(J$4="Co-Benefit Goals",$A28="Select BMP"),"",IF($E$1="Average Score",INDEX(FinalScores!$C$3:$AD$151,MATCH($B$1&amp;"-"&amp;$A28,FinalScores!$BA$3:$BA$151,0),MATCH(J$4,FinalScores!$C$2:$AD$2,0)),INDEX(ScoreStats!$C$3:$AD$151,MATCH($B$1&amp;"-"&amp;$A28,ScoreStats!$BA$3:$BA$151,0),MATCH(J$4,ScoreStats!$C$2:$AD$2,0))))</f>
        <v/>
      </c>
      <c r="K28" s="159" t="str">
        <f>IF(OR(K$4="Co-Benefit Goals",$A28="Select BMP"),"",IF($E$1="Average Score",INDEX(FinalScores!$C$3:$AD$151,MATCH($B$1&amp;"-"&amp;$A28,FinalScores!$BA$3:$BA$151,0),MATCH(K$4,FinalScores!$C$2:$AD$2,0)),INDEX(ScoreStats!$C$3:$AD$151,MATCH($B$1&amp;"-"&amp;$A28,ScoreStats!$BA$3:$BA$151,0),MATCH(K$4,ScoreStats!$C$2:$AD$2,0))))</f>
        <v/>
      </c>
      <c r="L28" s="159" t="str">
        <f>IF(OR(L$4="Co-Benefit Goals",$A28="Select BMP"),"",IF($E$1="Average Score",INDEX(FinalScores!$C$3:$AD$151,MATCH($B$1&amp;"-"&amp;$A28,FinalScores!$BA$3:$BA$151,0),MATCH(L$4,FinalScores!$C$2:$AD$2,0)),INDEX(ScoreStats!$C$3:$AD$151,MATCH($B$1&amp;"-"&amp;$A28,ScoreStats!$BA$3:$BA$151,0),MATCH(L$4,ScoreStats!$C$2:$AD$2,0))))</f>
        <v/>
      </c>
      <c r="M28" s="159" t="str">
        <f>IF(OR(M$4="Co-Benefit Goals",$A28="Select BMP"),"",IF($E$1="Average Score",INDEX(FinalScores!$C$3:$AD$151,MATCH($B$1&amp;"-"&amp;$A28,FinalScores!$BA$3:$BA$151,0),MATCH(M$4,FinalScores!$C$2:$AD$2,0)),INDEX(ScoreStats!$C$3:$AD$151,MATCH($B$1&amp;"-"&amp;$A28,ScoreStats!$BA$3:$BA$151,0),MATCH(M$4,ScoreStats!$C$2:$AD$2,0))))</f>
        <v/>
      </c>
      <c r="N28" s="159" t="str">
        <f>IF(OR(N$4="Co-Benefit Goals",$A28="Select BMP"),"",IF($E$1="Average Score",INDEX(FinalScores!$C$3:$AD$151,MATCH($B$1&amp;"-"&amp;$A28,FinalScores!$BA$3:$BA$151,0),MATCH(N$4,FinalScores!$C$2:$AD$2,0)),INDEX(ScoreStats!$C$3:$AD$151,MATCH($B$1&amp;"-"&amp;$A28,ScoreStats!$BA$3:$BA$151,0),MATCH(N$4,ScoreStats!$C$2:$AD$2,0))))</f>
        <v/>
      </c>
      <c r="O28" s="159" t="str">
        <f>IF(OR(O$4="Co-Benefit Goals",$A28="Select BMP"),"",IF($E$1="Average Score",INDEX(FinalScores!$C$3:$AD$151,MATCH($B$1&amp;"-"&amp;$A28,FinalScores!$BA$3:$BA$151,0),MATCH(O$4,FinalScores!$C$2:$AD$2,0)),INDEX(ScoreStats!$C$3:$AD$151,MATCH($B$1&amp;"-"&amp;$A28,ScoreStats!$BA$3:$BA$151,0),MATCH(O$4,ScoreStats!$C$2:$AD$2,0))))</f>
        <v/>
      </c>
      <c r="P28" s="159" t="str">
        <f>IF(OR(P$4="Co-Benefit Goals",$A28="Select BMP"),"",IF($E$1="Average Score",INDEX(FinalScores!$C$3:$AD$151,MATCH($B$1&amp;"-"&amp;$A28,FinalScores!$BA$3:$BA$151,0),MATCH(P$4,FinalScores!$C$2:$AD$2,0)),INDEX(ScoreStats!$C$3:$AD$151,MATCH($B$1&amp;"-"&amp;$A28,ScoreStats!$BA$3:$BA$151,0),MATCH(P$4,ScoreStats!$C$2:$AD$2,0))))</f>
        <v/>
      </c>
      <c r="Q28" s="159" t="str">
        <f>IF(OR(Q$4="Co-Benefit Goals",$A28="Select BMP"),"",IF($E$1="Average Score",INDEX(FinalScores!$C$3:$AD$151,MATCH($B$1&amp;"-"&amp;$A28,FinalScores!$BA$3:$BA$151,0),MATCH(Q$4,FinalScores!$C$2:$AD$2,0)),INDEX(ScoreStats!$C$3:$AD$151,MATCH($B$1&amp;"-"&amp;$A28,ScoreStats!$BA$3:$BA$151,0),MATCH(Q$4,ScoreStats!$C$2:$AD$2,0))))</f>
        <v/>
      </c>
      <c r="R28" s="159" t="str">
        <f>IF(OR(R$4="Co-Benefit Goals",$A28="Select BMP"),"",IF($E$1="Average Score",INDEX(FinalScores!$C$3:$AD$151,MATCH($B$1&amp;"-"&amp;$A28,FinalScores!$BA$3:$BA$151,0),MATCH(R$4,FinalScores!$C$2:$AD$2,0)),INDEX(ScoreStats!$C$3:$AD$151,MATCH($B$1&amp;"-"&amp;$A28,ScoreStats!$BA$3:$BA$151,0),MATCH(R$4,ScoreStats!$C$2:$AD$2,0))))</f>
        <v/>
      </c>
      <c r="S28" s="159" t="str">
        <f>IF(OR(S$4="Co-Benefit Goals",$A28="Select BMP"),"",IF($E$1="Average Score",INDEX(FinalScores!$C$3:$AD$151,MATCH($B$1&amp;"-"&amp;$A28,FinalScores!$BA$3:$BA$151,0),MATCH(S$4,FinalScores!$C$2:$AD$2,0)),INDEX(ScoreStats!$C$3:$AD$151,MATCH($B$1&amp;"-"&amp;$A28,ScoreStats!$BA$3:$BA$151,0),MATCH(S$4,ScoreStats!$C$2:$AD$2,0))))</f>
        <v/>
      </c>
      <c r="T28" s="159" t="str">
        <f>IF(OR(T$4="Co-Benefit Goals",$A28="Select BMP"),"",IF($E$1="Average Score",INDEX(FinalScores!$C$3:$AD$151,MATCH($B$1&amp;"-"&amp;$A28,FinalScores!$BA$3:$BA$151,0),MATCH(T$4,FinalScores!$C$2:$AD$2,0)),INDEX(ScoreStats!$C$3:$AD$151,MATCH($B$1&amp;"-"&amp;$A28,ScoreStats!$BA$3:$BA$151,0),MATCH(T$4,ScoreStats!$C$2:$AD$2,0))))</f>
        <v/>
      </c>
      <c r="U28" s="159" t="str">
        <f>IF(OR(U$4="Co-Benefit Goals",$A28="Select BMP"),"",IF($E$1="Average Score",INDEX(FinalScores!$C$3:$AD$151,MATCH($B$1&amp;"-"&amp;$A28,FinalScores!$BA$3:$BA$151,0),MATCH(U$4,FinalScores!$C$2:$AD$2,0)),INDEX(ScoreStats!$C$3:$AD$151,MATCH($B$1&amp;"-"&amp;$A28,ScoreStats!$BA$3:$BA$151,0),MATCH(U$4,ScoreStats!$C$2:$AD$2,0))))</f>
        <v/>
      </c>
      <c r="V28" s="159" t="str">
        <f>IF(OR(V$4="Co-Benefit Goals",$A28="Select BMP"),"",IF($E$1="Average Score",INDEX(FinalScores!$C$3:$AD$151,MATCH($B$1&amp;"-"&amp;$A28,FinalScores!$BA$3:$BA$151,0),MATCH(V$4,FinalScores!$C$2:$AD$2,0)),INDEX(ScoreStats!$C$3:$AD$151,MATCH($B$1&amp;"-"&amp;$A28,ScoreStats!$BA$3:$BA$151,0),MATCH(V$4,ScoreStats!$C$2:$AD$2,0))))</f>
        <v/>
      </c>
      <c r="W28" s="159" t="str">
        <f>IF(OR(W$4="Co-Benefit Goals",$A28="Select BMP"),"",IF($E$1="Average Score",INDEX(FinalScores!$C$3:$AD$151,MATCH($B$1&amp;"-"&amp;$A28,FinalScores!$BA$3:$BA$151,0),MATCH(W$4,FinalScores!$C$2:$AD$2,0)),INDEX(ScoreStats!$C$3:$AD$151,MATCH($B$1&amp;"-"&amp;$A28,ScoreStats!$BA$3:$BA$151,0),MATCH(W$4,ScoreStats!$C$2:$AD$2,0))))</f>
        <v/>
      </c>
      <c r="X28" s="159" t="str">
        <f>IF(OR(X$4="Co-Benefit Goals",$A28="Select BMP"),"",IF($E$1="Average Score",INDEX(FinalScores!$C$3:$AD$151,MATCH($B$1&amp;"-"&amp;$A28,FinalScores!$BA$3:$BA$151,0),MATCH(X$4,FinalScores!$C$2:$AD$2,0)),INDEX(ScoreStats!$C$3:$AD$151,MATCH($B$1&amp;"-"&amp;$A28,ScoreStats!$BA$3:$BA$151,0),MATCH(X$4,ScoreStats!$C$2:$AD$2,0))))</f>
        <v/>
      </c>
      <c r="Y28" s="159" t="str">
        <f>IF(OR(Y$4="Co-Benefit Goals",$A28="Select BMP"),"",IF($E$1="Average Score",INDEX(FinalScores!$C$3:$AD$151,MATCH($B$1&amp;"-"&amp;$A28,FinalScores!$BA$3:$BA$151,0),MATCH(Y$4,FinalScores!$C$2:$AD$2,0)),INDEX(ScoreStats!$C$3:$AD$151,MATCH($B$1&amp;"-"&amp;$A28,ScoreStats!$BA$3:$BA$151,0),MATCH(Y$4,ScoreStats!$C$2:$AD$2,0))))</f>
        <v/>
      </c>
      <c r="Z28" s="159" t="str">
        <f>IF(OR(Z$4="Co-Benefit Goals",$A28="Select BMP"),"",IF($E$1="Average Score",INDEX(FinalScores!$C$3:$AD$151,MATCH($B$1&amp;"-"&amp;$A28,FinalScores!$BA$3:$BA$151,0),MATCH(Z$4,FinalScores!$C$2:$AD$2,0)),INDEX(ScoreStats!$C$3:$AD$151,MATCH($B$1&amp;"-"&amp;$A28,ScoreStats!$BA$3:$BA$151,0),MATCH(Z$4,ScoreStats!$C$2:$AD$2,0))))</f>
        <v/>
      </c>
      <c r="AA28" s="159" t="str">
        <f>IF(OR(AA$4="Co-Benefit Goals",$A28="Select BMP"),"",IF($E$1="Average Score",INDEX(FinalScores!$C$3:$AD$151,MATCH($B$1&amp;"-"&amp;$A28,FinalScores!$BA$3:$BA$151,0),MATCH(AA$4,FinalScores!$C$2:$AD$2,0)),INDEX(ScoreStats!$C$3:$AD$151,MATCH($B$1&amp;"-"&amp;$A28,ScoreStats!$BA$3:$BA$151,0),MATCH(AA$4,ScoreStats!$C$2:$AD$2,0))))</f>
        <v/>
      </c>
      <c r="AB28" s="159" t="str">
        <f>IF(OR(AB$4="Co-Benefit Goals",$A28="Select BMP"),"",IF($E$1="Average Score",INDEX(FinalScores!$C$3:$AD$151,MATCH($B$1&amp;"-"&amp;$A28,FinalScores!$BA$3:$BA$151,0),MATCH(AB$4,FinalScores!$C$2:$AD$2,0)),INDEX(ScoreStats!$C$3:$AD$151,MATCH($B$1&amp;"-"&amp;$A28,ScoreStats!$BA$3:$BA$151,0),MATCH(AB$4,ScoreStats!$C$2:$AD$2,0))))</f>
        <v/>
      </c>
      <c r="AC28" s="159" t="str">
        <f>IF(OR(AC$4="Co-Benefit Goals",$A28="Select BMP"),"",IF($E$1="Average Score",INDEX(FinalScores!$C$3:$AD$151,MATCH($B$1&amp;"-"&amp;$A28,FinalScores!$BA$3:$BA$151,0),MATCH(AC$4,FinalScores!$C$2:$AD$2,0)),INDEX(ScoreStats!$C$3:$AD$151,MATCH($B$1&amp;"-"&amp;$A28,ScoreStats!$BA$3:$BA$151,0),MATCH(AC$4,ScoreStats!$C$2:$AD$2,0))))</f>
        <v/>
      </c>
    </row>
    <row r="29" spans="1:29" ht="27" customHeight="1" x14ac:dyDescent="0.25">
      <c r="A29" s="154" t="s">
        <v>422</v>
      </c>
      <c r="B29" s="159" t="str">
        <f>IF(OR(B$4="Co-Benefit Goals",$A29="Select BMP"),"",IF($E$1="Average Score",INDEX(FinalScores!$C$3:$AD$151,MATCH($B$1&amp;"-"&amp;$A29,FinalScores!$BA$3:$BA$151,0),MATCH(B$4,FinalScores!$C$2:$AD$2,0)),INDEX(ScoreStats!$C$3:$AD$151,MATCH($B$1&amp;"-"&amp;$A29,ScoreStats!$BA$3:$BA$151,0),MATCH(B$4,ScoreStats!$C$2:$AD$2,0))))</f>
        <v/>
      </c>
      <c r="C29" s="159" t="str">
        <f>IF(OR(C$4="Co-Benefit Goals",$A29="Select BMP"),"",IF($E$1="Average Score",INDEX(FinalScores!$C$3:$AD$151,MATCH($B$1&amp;"-"&amp;$A29,FinalScores!$BA$3:$BA$151,0),MATCH(C$4,FinalScores!$C$2:$AD$2,0)),INDEX(ScoreStats!$C$3:$AD$151,MATCH($B$1&amp;"-"&amp;$A29,ScoreStats!$BA$3:$BA$151,0),MATCH(C$4,ScoreStats!$C$2:$AD$2,0))))</f>
        <v/>
      </c>
      <c r="D29" s="159" t="str">
        <f>IF(OR(D$4="Co-Benefit Goals",$A29="Select BMP"),"",IF($E$1="Average Score",INDEX(FinalScores!$C$3:$AD$151,MATCH($B$1&amp;"-"&amp;$A29,FinalScores!$BA$3:$BA$151,0),MATCH(D$4,FinalScores!$C$2:$AD$2,0)),INDEX(ScoreStats!$C$3:$AD$151,MATCH($B$1&amp;"-"&amp;$A29,ScoreStats!$BA$3:$BA$151,0),MATCH(D$4,ScoreStats!$C$2:$AD$2,0))))</f>
        <v/>
      </c>
      <c r="E29" s="159" t="str">
        <f>IF(OR(E$4="Co-Benefit Goals",$A29="Select BMP"),"",IF($E$1="Average Score",INDEX(FinalScores!$C$3:$AD$151,MATCH($B$1&amp;"-"&amp;$A29,FinalScores!$BA$3:$BA$151,0),MATCH(E$4,FinalScores!$C$2:$AD$2,0)),INDEX(ScoreStats!$C$3:$AD$151,MATCH($B$1&amp;"-"&amp;$A29,ScoreStats!$BA$3:$BA$151,0),MATCH(E$4,ScoreStats!$C$2:$AD$2,0))))</f>
        <v/>
      </c>
      <c r="F29" s="159" t="str">
        <f>IF(OR(F$4="Co-Benefit Goals",$A29="Select BMP"),"",IF($E$1="Average Score",INDEX(FinalScores!$C$3:$AD$151,MATCH($B$1&amp;"-"&amp;$A29,FinalScores!$BA$3:$BA$151,0),MATCH(F$4,FinalScores!$C$2:$AD$2,0)),INDEX(ScoreStats!$C$3:$AD$151,MATCH($B$1&amp;"-"&amp;$A29,ScoreStats!$BA$3:$BA$151,0),MATCH(F$4,ScoreStats!$C$2:$AD$2,0))))</f>
        <v/>
      </c>
      <c r="G29" s="159" t="str">
        <f>IF(OR(G$4="Co-Benefit Goals",$A29="Select BMP"),"",IF($E$1="Average Score",INDEX(FinalScores!$C$3:$AD$151,MATCH($B$1&amp;"-"&amp;$A29,FinalScores!$BA$3:$BA$151,0),MATCH(G$4,FinalScores!$C$2:$AD$2,0)),INDEX(ScoreStats!$C$3:$AD$151,MATCH($B$1&amp;"-"&amp;$A29,ScoreStats!$BA$3:$BA$151,0),MATCH(G$4,ScoreStats!$C$2:$AD$2,0))))</f>
        <v/>
      </c>
      <c r="H29" s="159" t="str">
        <f>IF(OR(H$4="Co-Benefit Goals",$A29="Select BMP"),"",IF($E$1="Average Score",INDEX(FinalScores!$C$3:$AD$151,MATCH($B$1&amp;"-"&amp;$A29,FinalScores!$BA$3:$BA$151,0),MATCH(H$4,FinalScores!$C$2:$AD$2,0)),INDEX(ScoreStats!$C$3:$AD$151,MATCH($B$1&amp;"-"&amp;$A29,ScoreStats!$BA$3:$BA$151,0),MATCH(H$4,ScoreStats!$C$2:$AD$2,0))))</f>
        <v/>
      </c>
      <c r="I29" s="159" t="str">
        <f>IF(OR(I$4="Co-Benefit Goals",$A29="Select BMP"),"",IF($E$1="Average Score",INDEX(FinalScores!$C$3:$AD$151,MATCH($B$1&amp;"-"&amp;$A29,FinalScores!$BA$3:$BA$151,0),MATCH(I$4,FinalScores!$C$2:$AD$2,0)),INDEX(ScoreStats!$C$3:$AD$151,MATCH($B$1&amp;"-"&amp;$A29,ScoreStats!$BA$3:$BA$151,0),MATCH(I$4,ScoreStats!$C$2:$AD$2,0))))</f>
        <v/>
      </c>
      <c r="J29" s="159" t="str">
        <f>IF(OR(J$4="Co-Benefit Goals",$A29="Select BMP"),"",IF($E$1="Average Score",INDEX(FinalScores!$C$3:$AD$151,MATCH($B$1&amp;"-"&amp;$A29,FinalScores!$BA$3:$BA$151,0),MATCH(J$4,FinalScores!$C$2:$AD$2,0)),INDEX(ScoreStats!$C$3:$AD$151,MATCH($B$1&amp;"-"&amp;$A29,ScoreStats!$BA$3:$BA$151,0),MATCH(J$4,ScoreStats!$C$2:$AD$2,0))))</f>
        <v/>
      </c>
      <c r="K29" s="159" t="str">
        <f>IF(OR(K$4="Co-Benefit Goals",$A29="Select BMP"),"",IF($E$1="Average Score",INDEX(FinalScores!$C$3:$AD$151,MATCH($B$1&amp;"-"&amp;$A29,FinalScores!$BA$3:$BA$151,0),MATCH(K$4,FinalScores!$C$2:$AD$2,0)),INDEX(ScoreStats!$C$3:$AD$151,MATCH($B$1&amp;"-"&amp;$A29,ScoreStats!$BA$3:$BA$151,0),MATCH(K$4,ScoreStats!$C$2:$AD$2,0))))</f>
        <v/>
      </c>
      <c r="L29" s="159" t="str">
        <f>IF(OR(L$4="Co-Benefit Goals",$A29="Select BMP"),"",IF($E$1="Average Score",INDEX(FinalScores!$C$3:$AD$151,MATCH($B$1&amp;"-"&amp;$A29,FinalScores!$BA$3:$BA$151,0),MATCH(L$4,FinalScores!$C$2:$AD$2,0)),INDEX(ScoreStats!$C$3:$AD$151,MATCH($B$1&amp;"-"&amp;$A29,ScoreStats!$BA$3:$BA$151,0),MATCH(L$4,ScoreStats!$C$2:$AD$2,0))))</f>
        <v/>
      </c>
      <c r="M29" s="159" t="str">
        <f>IF(OR(M$4="Co-Benefit Goals",$A29="Select BMP"),"",IF($E$1="Average Score",INDEX(FinalScores!$C$3:$AD$151,MATCH($B$1&amp;"-"&amp;$A29,FinalScores!$BA$3:$BA$151,0),MATCH(M$4,FinalScores!$C$2:$AD$2,0)),INDEX(ScoreStats!$C$3:$AD$151,MATCH($B$1&amp;"-"&amp;$A29,ScoreStats!$BA$3:$BA$151,0),MATCH(M$4,ScoreStats!$C$2:$AD$2,0))))</f>
        <v/>
      </c>
      <c r="N29" s="159" t="str">
        <f>IF(OR(N$4="Co-Benefit Goals",$A29="Select BMP"),"",IF($E$1="Average Score",INDEX(FinalScores!$C$3:$AD$151,MATCH($B$1&amp;"-"&amp;$A29,FinalScores!$BA$3:$BA$151,0),MATCH(N$4,FinalScores!$C$2:$AD$2,0)),INDEX(ScoreStats!$C$3:$AD$151,MATCH($B$1&amp;"-"&amp;$A29,ScoreStats!$BA$3:$BA$151,0),MATCH(N$4,ScoreStats!$C$2:$AD$2,0))))</f>
        <v/>
      </c>
      <c r="O29" s="159" t="str">
        <f>IF(OR(O$4="Co-Benefit Goals",$A29="Select BMP"),"",IF($E$1="Average Score",INDEX(FinalScores!$C$3:$AD$151,MATCH($B$1&amp;"-"&amp;$A29,FinalScores!$BA$3:$BA$151,0),MATCH(O$4,FinalScores!$C$2:$AD$2,0)),INDEX(ScoreStats!$C$3:$AD$151,MATCH($B$1&amp;"-"&amp;$A29,ScoreStats!$BA$3:$BA$151,0),MATCH(O$4,ScoreStats!$C$2:$AD$2,0))))</f>
        <v/>
      </c>
      <c r="P29" s="159" t="str">
        <f>IF(OR(P$4="Co-Benefit Goals",$A29="Select BMP"),"",IF($E$1="Average Score",INDEX(FinalScores!$C$3:$AD$151,MATCH($B$1&amp;"-"&amp;$A29,FinalScores!$BA$3:$BA$151,0),MATCH(P$4,FinalScores!$C$2:$AD$2,0)),INDEX(ScoreStats!$C$3:$AD$151,MATCH($B$1&amp;"-"&amp;$A29,ScoreStats!$BA$3:$BA$151,0),MATCH(P$4,ScoreStats!$C$2:$AD$2,0))))</f>
        <v/>
      </c>
      <c r="Q29" s="159" t="str">
        <f>IF(OR(Q$4="Co-Benefit Goals",$A29="Select BMP"),"",IF($E$1="Average Score",INDEX(FinalScores!$C$3:$AD$151,MATCH($B$1&amp;"-"&amp;$A29,FinalScores!$BA$3:$BA$151,0),MATCH(Q$4,FinalScores!$C$2:$AD$2,0)),INDEX(ScoreStats!$C$3:$AD$151,MATCH($B$1&amp;"-"&amp;$A29,ScoreStats!$BA$3:$BA$151,0),MATCH(Q$4,ScoreStats!$C$2:$AD$2,0))))</f>
        <v/>
      </c>
      <c r="R29" s="159" t="str">
        <f>IF(OR(R$4="Co-Benefit Goals",$A29="Select BMP"),"",IF($E$1="Average Score",INDEX(FinalScores!$C$3:$AD$151,MATCH($B$1&amp;"-"&amp;$A29,FinalScores!$BA$3:$BA$151,0),MATCH(R$4,FinalScores!$C$2:$AD$2,0)),INDEX(ScoreStats!$C$3:$AD$151,MATCH($B$1&amp;"-"&amp;$A29,ScoreStats!$BA$3:$BA$151,0),MATCH(R$4,ScoreStats!$C$2:$AD$2,0))))</f>
        <v/>
      </c>
      <c r="S29" s="159" t="str">
        <f>IF(OR(S$4="Co-Benefit Goals",$A29="Select BMP"),"",IF($E$1="Average Score",INDEX(FinalScores!$C$3:$AD$151,MATCH($B$1&amp;"-"&amp;$A29,FinalScores!$BA$3:$BA$151,0),MATCH(S$4,FinalScores!$C$2:$AD$2,0)),INDEX(ScoreStats!$C$3:$AD$151,MATCH($B$1&amp;"-"&amp;$A29,ScoreStats!$BA$3:$BA$151,0),MATCH(S$4,ScoreStats!$C$2:$AD$2,0))))</f>
        <v/>
      </c>
      <c r="T29" s="159" t="str">
        <f>IF(OR(T$4="Co-Benefit Goals",$A29="Select BMP"),"",IF($E$1="Average Score",INDEX(FinalScores!$C$3:$AD$151,MATCH($B$1&amp;"-"&amp;$A29,FinalScores!$BA$3:$BA$151,0),MATCH(T$4,FinalScores!$C$2:$AD$2,0)),INDEX(ScoreStats!$C$3:$AD$151,MATCH($B$1&amp;"-"&amp;$A29,ScoreStats!$BA$3:$BA$151,0),MATCH(T$4,ScoreStats!$C$2:$AD$2,0))))</f>
        <v/>
      </c>
      <c r="U29" s="159" t="str">
        <f>IF(OR(U$4="Co-Benefit Goals",$A29="Select BMP"),"",IF($E$1="Average Score",INDEX(FinalScores!$C$3:$AD$151,MATCH($B$1&amp;"-"&amp;$A29,FinalScores!$BA$3:$BA$151,0),MATCH(U$4,FinalScores!$C$2:$AD$2,0)),INDEX(ScoreStats!$C$3:$AD$151,MATCH($B$1&amp;"-"&amp;$A29,ScoreStats!$BA$3:$BA$151,0),MATCH(U$4,ScoreStats!$C$2:$AD$2,0))))</f>
        <v/>
      </c>
      <c r="V29" s="159" t="str">
        <f>IF(OR(V$4="Co-Benefit Goals",$A29="Select BMP"),"",IF($E$1="Average Score",INDEX(FinalScores!$C$3:$AD$151,MATCH($B$1&amp;"-"&amp;$A29,FinalScores!$BA$3:$BA$151,0),MATCH(V$4,FinalScores!$C$2:$AD$2,0)),INDEX(ScoreStats!$C$3:$AD$151,MATCH($B$1&amp;"-"&amp;$A29,ScoreStats!$BA$3:$BA$151,0),MATCH(V$4,ScoreStats!$C$2:$AD$2,0))))</f>
        <v/>
      </c>
      <c r="W29" s="159" t="str">
        <f>IF(OR(W$4="Co-Benefit Goals",$A29="Select BMP"),"",IF($E$1="Average Score",INDEX(FinalScores!$C$3:$AD$151,MATCH($B$1&amp;"-"&amp;$A29,FinalScores!$BA$3:$BA$151,0),MATCH(W$4,FinalScores!$C$2:$AD$2,0)),INDEX(ScoreStats!$C$3:$AD$151,MATCH($B$1&amp;"-"&amp;$A29,ScoreStats!$BA$3:$BA$151,0),MATCH(W$4,ScoreStats!$C$2:$AD$2,0))))</f>
        <v/>
      </c>
      <c r="X29" s="159" t="str">
        <f>IF(OR(X$4="Co-Benefit Goals",$A29="Select BMP"),"",IF($E$1="Average Score",INDEX(FinalScores!$C$3:$AD$151,MATCH($B$1&amp;"-"&amp;$A29,FinalScores!$BA$3:$BA$151,0),MATCH(X$4,FinalScores!$C$2:$AD$2,0)),INDEX(ScoreStats!$C$3:$AD$151,MATCH($B$1&amp;"-"&amp;$A29,ScoreStats!$BA$3:$BA$151,0),MATCH(X$4,ScoreStats!$C$2:$AD$2,0))))</f>
        <v/>
      </c>
      <c r="Y29" s="159" t="str">
        <f>IF(OR(Y$4="Co-Benefit Goals",$A29="Select BMP"),"",IF($E$1="Average Score",INDEX(FinalScores!$C$3:$AD$151,MATCH($B$1&amp;"-"&amp;$A29,FinalScores!$BA$3:$BA$151,0),MATCH(Y$4,FinalScores!$C$2:$AD$2,0)),INDEX(ScoreStats!$C$3:$AD$151,MATCH($B$1&amp;"-"&amp;$A29,ScoreStats!$BA$3:$BA$151,0),MATCH(Y$4,ScoreStats!$C$2:$AD$2,0))))</f>
        <v/>
      </c>
      <c r="Z29" s="159" t="str">
        <f>IF(OR(Z$4="Co-Benefit Goals",$A29="Select BMP"),"",IF($E$1="Average Score",INDEX(FinalScores!$C$3:$AD$151,MATCH($B$1&amp;"-"&amp;$A29,FinalScores!$BA$3:$BA$151,0),MATCH(Z$4,FinalScores!$C$2:$AD$2,0)),INDEX(ScoreStats!$C$3:$AD$151,MATCH($B$1&amp;"-"&amp;$A29,ScoreStats!$BA$3:$BA$151,0),MATCH(Z$4,ScoreStats!$C$2:$AD$2,0))))</f>
        <v/>
      </c>
      <c r="AA29" s="159" t="str">
        <f>IF(OR(AA$4="Co-Benefit Goals",$A29="Select BMP"),"",IF($E$1="Average Score",INDEX(FinalScores!$C$3:$AD$151,MATCH($B$1&amp;"-"&amp;$A29,FinalScores!$BA$3:$BA$151,0),MATCH(AA$4,FinalScores!$C$2:$AD$2,0)),INDEX(ScoreStats!$C$3:$AD$151,MATCH($B$1&amp;"-"&amp;$A29,ScoreStats!$BA$3:$BA$151,0),MATCH(AA$4,ScoreStats!$C$2:$AD$2,0))))</f>
        <v/>
      </c>
      <c r="AB29" s="159" t="str">
        <f>IF(OR(AB$4="Co-Benefit Goals",$A29="Select BMP"),"",IF($E$1="Average Score",INDEX(FinalScores!$C$3:$AD$151,MATCH($B$1&amp;"-"&amp;$A29,FinalScores!$BA$3:$BA$151,0),MATCH(AB$4,FinalScores!$C$2:$AD$2,0)),INDEX(ScoreStats!$C$3:$AD$151,MATCH($B$1&amp;"-"&amp;$A29,ScoreStats!$BA$3:$BA$151,0),MATCH(AB$4,ScoreStats!$C$2:$AD$2,0))))</f>
        <v/>
      </c>
      <c r="AC29" s="159" t="str">
        <f>IF(OR(AC$4="Co-Benefit Goals",$A29="Select BMP"),"",IF($E$1="Average Score",INDEX(FinalScores!$C$3:$AD$151,MATCH($B$1&amp;"-"&amp;$A29,FinalScores!$BA$3:$BA$151,0),MATCH(AC$4,FinalScores!$C$2:$AD$2,0)),INDEX(ScoreStats!$C$3:$AD$151,MATCH($B$1&amp;"-"&amp;$A29,ScoreStats!$BA$3:$BA$151,0),MATCH(AC$4,ScoreStats!$C$2:$AD$2,0))))</f>
        <v/>
      </c>
    </row>
    <row r="30" spans="1:29" ht="27" customHeight="1" x14ac:dyDescent="0.25">
      <c r="A30" s="154" t="s">
        <v>422</v>
      </c>
      <c r="B30" s="159" t="str">
        <f>IF(OR(B$4="Co-Benefit Goals",$A30="Select BMP"),"",IF($E$1="Average Score",INDEX(FinalScores!$C$3:$AD$151,MATCH($B$1&amp;"-"&amp;$A30,FinalScores!$BA$3:$BA$151,0),MATCH(B$4,FinalScores!$C$2:$AD$2,0)),INDEX(ScoreStats!$C$3:$AD$151,MATCH($B$1&amp;"-"&amp;$A30,ScoreStats!$BA$3:$BA$151,0),MATCH(B$4,ScoreStats!$C$2:$AD$2,0))))</f>
        <v/>
      </c>
      <c r="C30" s="159" t="str">
        <f>IF(OR(C$4="Co-Benefit Goals",$A30="Select BMP"),"",IF($E$1="Average Score",INDEX(FinalScores!$C$3:$AD$151,MATCH($B$1&amp;"-"&amp;$A30,FinalScores!$BA$3:$BA$151,0),MATCH(C$4,FinalScores!$C$2:$AD$2,0)),INDEX(ScoreStats!$C$3:$AD$151,MATCH($B$1&amp;"-"&amp;$A30,ScoreStats!$BA$3:$BA$151,0),MATCH(C$4,ScoreStats!$C$2:$AD$2,0))))</f>
        <v/>
      </c>
      <c r="D30" s="159" t="str">
        <f>IF(OR(D$4="Co-Benefit Goals",$A30="Select BMP"),"",IF($E$1="Average Score",INDEX(FinalScores!$C$3:$AD$151,MATCH($B$1&amp;"-"&amp;$A30,FinalScores!$BA$3:$BA$151,0),MATCH(D$4,FinalScores!$C$2:$AD$2,0)),INDEX(ScoreStats!$C$3:$AD$151,MATCH($B$1&amp;"-"&amp;$A30,ScoreStats!$BA$3:$BA$151,0),MATCH(D$4,ScoreStats!$C$2:$AD$2,0))))</f>
        <v/>
      </c>
      <c r="E30" s="159" t="str">
        <f>IF(OR(E$4="Co-Benefit Goals",$A30="Select BMP"),"",IF($E$1="Average Score",INDEX(FinalScores!$C$3:$AD$151,MATCH($B$1&amp;"-"&amp;$A30,FinalScores!$BA$3:$BA$151,0),MATCH(E$4,FinalScores!$C$2:$AD$2,0)),INDEX(ScoreStats!$C$3:$AD$151,MATCH($B$1&amp;"-"&amp;$A30,ScoreStats!$BA$3:$BA$151,0),MATCH(E$4,ScoreStats!$C$2:$AD$2,0))))</f>
        <v/>
      </c>
      <c r="F30" s="159" t="str">
        <f>IF(OR(F$4="Co-Benefit Goals",$A30="Select BMP"),"",IF($E$1="Average Score",INDEX(FinalScores!$C$3:$AD$151,MATCH($B$1&amp;"-"&amp;$A30,FinalScores!$BA$3:$BA$151,0),MATCH(F$4,FinalScores!$C$2:$AD$2,0)),INDEX(ScoreStats!$C$3:$AD$151,MATCH($B$1&amp;"-"&amp;$A30,ScoreStats!$BA$3:$BA$151,0),MATCH(F$4,ScoreStats!$C$2:$AD$2,0))))</f>
        <v/>
      </c>
      <c r="G30" s="159" t="str">
        <f>IF(OR(G$4="Co-Benefit Goals",$A30="Select BMP"),"",IF($E$1="Average Score",INDEX(FinalScores!$C$3:$AD$151,MATCH($B$1&amp;"-"&amp;$A30,FinalScores!$BA$3:$BA$151,0),MATCH(G$4,FinalScores!$C$2:$AD$2,0)),INDEX(ScoreStats!$C$3:$AD$151,MATCH($B$1&amp;"-"&amp;$A30,ScoreStats!$BA$3:$BA$151,0),MATCH(G$4,ScoreStats!$C$2:$AD$2,0))))</f>
        <v/>
      </c>
      <c r="H30" s="159" t="str">
        <f>IF(OR(H$4="Co-Benefit Goals",$A30="Select BMP"),"",IF($E$1="Average Score",INDEX(FinalScores!$C$3:$AD$151,MATCH($B$1&amp;"-"&amp;$A30,FinalScores!$BA$3:$BA$151,0),MATCH(H$4,FinalScores!$C$2:$AD$2,0)),INDEX(ScoreStats!$C$3:$AD$151,MATCH($B$1&amp;"-"&amp;$A30,ScoreStats!$BA$3:$BA$151,0),MATCH(H$4,ScoreStats!$C$2:$AD$2,0))))</f>
        <v/>
      </c>
      <c r="I30" s="159" t="str">
        <f>IF(OR(I$4="Co-Benefit Goals",$A30="Select BMP"),"",IF($E$1="Average Score",INDEX(FinalScores!$C$3:$AD$151,MATCH($B$1&amp;"-"&amp;$A30,FinalScores!$BA$3:$BA$151,0),MATCH(I$4,FinalScores!$C$2:$AD$2,0)),INDEX(ScoreStats!$C$3:$AD$151,MATCH($B$1&amp;"-"&amp;$A30,ScoreStats!$BA$3:$BA$151,0),MATCH(I$4,ScoreStats!$C$2:$AD$2,0))))</f>
        <v/>
      </c>
      <c r="J30" s="159" t="str">
        <f>IF(OR(J$4="Co-Benefit Goals",$A30="Select BMP"),"",IF($E$1="Average Score",INDEX(FinalScores!$C$3:$AD$151,MATCH($B$1&amp;"-"&amp;$A30,FinalScores!$BA$3:$BA$151,0),MATCH(J$4,FinalScores!$C$2:$AD$2,0)),INDEX(ScoreStats!$C$3:$AD$151,MATCH($B$1&amp;"-"&amp;$A30,ScoreStats!$BA$3:$BA$151,0),MATCH(J$4,ScoreStats!$C$2:$AD$2,0))))</f>
        <v/>
      </c>
      <c r="K30" s="159" t="str">
        <f>IF(OR(K$4="Co-Benefit Goals",$A30="Select BMP"),"",IF($E$1="Average Score",INDEX(FinalScores!$C$3:$AD$151,MATCH($B$1&amp;"-"&amp;$A30,FinalScores!$BA$3:$BA$151,0),MATCH(K$4,FinalScores!$C$2:$AD$2,0)),INDEX(ScoreStats!$C$3:$AD$151,MATCH($B$1&amp;"-"&amp;$A30,ScoreStats!$BA$3:$BA$151,0),MATCH(K$4,ScoreStats!$C$2:$AD$2,0))))</f>
        <v/>
      </c>
      <c r="L30" s="159" t="str">
        <f>IF(OR(L$4="Co-Benefit Goals",$A30="Select BMP"),"",IF($E$1="Average Score",INDEX(FinalScores!$C$3:$AD$151,MATCH($B$1&amp;"-"&amp;$A30,FinalScores!$BA$3:$BA$151,0),MATCH(L$4,FinalScores!$C$2:$AD$2,0)),INDEX(ScoreStats!$C$3:$AD$151,MATCH($B$1&amp;"-"&amp;$A30,ScoreStats!$BA$3:$BA$151,0),MATCH(L$4,ScoreStats!$C$2:$AD$2,0))))</f>
        <v/>
      </c>
      <c r="M30" s="159" t="str">
        <f>IF(OR(M$4="Co-Benefit Goals",$A30="Select BMP"),"",IF($E$1="Average Score",INDEX(FinalScores!$C$3:$AD$151,MATCH($B$1&amp;"-"&amp;$A30,FinalScores!$BA$3:$BA$151,0),MATCH(M$4,FinalScores!$C$2:$AD$2,0)),INDEX(ScoreStats!$C$3:$AD$151,MATCH($B$1&amp;"-"&amp;$A30,ScoreStats!$BA$3:$BA$151,0),MATCH(M$4,ScoreStats!$C$2:$AD$2,0))))</f>
        <v/>
      </c>
      <c r="N30" s="159" t="str">
        <f>IF(OR(N$4="Co-Benefit Goals",$A30="Select BMP"),"",IF($E$1="Average Score",INDEX(FinalScores!$C$3:$AD$151,MATCH($B$1&amp;"-"&amp;$A30,FinalScores!$BA$3:$BA$151,0),MATCH(N$4,FinalScores!$C$2:$AD$2,0)),INDEX(ScoreStats!$C$3:$AD$151,MATCH($B$1&amp;"-"&amp;$A30,ScoreStats!$BA$3:$BA$151,0),MATCH(N$4,ScoreStats!$C$2:$AD$2,0))))</f>
        <v/>
      </c>
      <c r="O30" s="159" t="str">
        <f>IF(OR(O$4="Co-Benefit Goals",$A30="Select BMP"),"",IF($E$1="Average Score",INDEX(FinalScores!$C$3:$AD$151,MATCH($B$1&amp;"-"&amp;$A30,FinalScores!$BA$3:$BA$151,0),MATCH(O$4,FinalScores!$C$2:$AD$2,0)),INDEX(ScoreStats!$C$3:$AD$151,MATCH($B$1&amp;"-"&amp;$A30,ScoreStats!$BA$3:$BA$151,0),MATCH(O$4,ScoreStats!$C$2:$AD$2,0))))</f>
        <v/>
      </c>
      <c r="P30" s="159" t="str">
        <f>IF(OR(P$4="Co-Benefit Goals",$A30="Select BMP"),"",IF($E$1="Average Score",INDEX(FinalScores!$C$3:$AD$151,MATCH($B$1&amp;"-"&amp;$A30,FinalScores!$BA$3:$BA$151,0),MATCH(P$4,FinalScores!$C$2:$AD$2,0)),INDEX(ScoreStats!$C$3:$AD$151,MATCH($B$1&amp;"-"&amp;$A30,ScoreStats!$BA$3:$BA$151,0),MATCH(P$4,ScoreStats!$C$2:$AD$2,0))))</f>
        <v/>
      </c>
      <c r="Q30" s="159" t="str">
        <f>IF(OR(Q$4="Co-Benefit Goals",$A30="Select BMP"),"",IF($E$1="Average Score",INDEX(FinalScores!$C$3:$AD$151,MATCH($B$1&amp;"-"&amp;$A30,FinalScores!$BA$3:$BA$151,0),MATCH(Q$4,FinalScores!$C$2:$AD$2,0)),INDEX(ScoreStats!$C$3:$AD$151,MATCH($B$1&amp;"-"&amp;$A30,ScoreStats!$BA$3:$BA$151,0),MATCH(Q$4,ScoreStats!$C$2:$AD$2,0))))</f>
        <v/>
      </c>
      <c r="R30" s="159" t="str">
        <f>IF(OR(R$4="Co-Benefit Goals",$A30="Select BMP"),"",IF($E$1="Average Score",INDEX(FinalScores!$C$3:$AD$151,MATCH($B$1&amp;"-"&amp;$A30,FinalScores!$BA$3:$BA$151,0),MATCH(R$4,FinalScores!$C$2:$AD$2,0)),INDEX(ScoreStats!$C$3:$AD$151,MATCH($B$1&amp;"-"&amp;$A30,ScoreStats!$BA$3:$BA$151,0),MATCH(R$4,ScoreStats!$C$2:$AD$2,0))))</f>
        <v/>
      </c>
      <c r="S30" s="159" t="str">
        <f>IF(OR(S$4="Co-Benefit Goals",$A30="Select BMP"),"",IF($E$1="Average Score",INDEX(FinalScores!$C$3:$AD$151,MATCH($B$1&amp;"-"&amp;$A30,FinalScores!$BA$3:$BA$151,0),MATCH(S$4,FinalScores!$C$2:$AD$2,0)),INDEX(ScoreStats!$C$3:$AD$151,MATCH($B$1&amp;"-"&amp;$A30,ScoreStats!$BA$3:$BA$151,0),MATCH(S$4,ScoreStats!$C$2:$AD$2,0))))</f>
        <v/>
      </c>
      <c r="T30" s="159" t="str">
        <f>IF(OR(T$4="Co-Benefit Goals",$A30="Select BMP"),"",IF($E$1="Average Score",INDEX(FinalScores!$C$3:$AD$151,MATCH($B$1&amp;"-"&amp;$A30,FinalScores!$BA$3:$BA$151,0),MATCH(T$4,FinalScores!$C$2:$AD$2,0)),INDEX(ScoreStats!$C$3:$AD$151,MATCH($B$1&amp;"-"&amp;$A30,ScoreStats!$BA$3:$BA$151,0),MATCH(T$4,ScoreStats!$C$2:$AD$2,0))))</f>
        <v/>
      </c>
      <c r="U30" s="159" t="str">
        <f>IF(OR(U$4="Co-Benefit Goals",$A30="Select BMP"),"",IF($E$1="Average Score",INDEX(FinalScores!$C$3:$AD$151,MATCH($B$1&amp;"-"&amp;$A30,FinalScores!$BA$3:$BA$151,0),MATCH(U$4,FinalScores!$C$2:$AD$2,0)),INDEX(ScoreStats!$C$3:$AD$151,MATCH($B$1&amp;"-"&amp;$A30,ScoreStats!$BA$3:$BA$151,0),MATCH(U$4,ScoreStats!$C$2:$AD$2,0))))</f>
        <v/>
      </c>
      <c r="V30" s="159" t="str">
        <f>IF(OR(V$4="Co-Benefit Goals",$A30="Select BMP"),"",IF($E$1="Average Score",INDEX(FinalScores!$C$3:$AD$151,MATCH($B$1&amp;"-"&amp;$A30,FinalScores!$BA$3:$BA$151,0),MATCH(V$4,FinalScores!$C$2:$AD$2,0)),INDEX(ScoreStats!$C$3:$AD$151,MATCH($B$1&amp;"-"&amp;$A30,ScoreStats!$BA$3:$BA$151,0),MATCH(V$4,ScoreStats!$C$2:$AD$2,0))))</f>
        <v/>
      </c>
      <c r="W30" s="159" t="str">
        <f>IF(OR(W$4="Co-Benefit Goals",$A30="Select BMP"),"",IF($E$1="Average Score",INDEX(FinalScores!$C$3:$AD$151,MATCH($B$1&amp;"-"&amp;$A30,FinalScores!$BA$3:$BA$151,0),MATCH(W$4,FinalScores!$C$2:$AD$2,0)),INDEX(ScoreStats!$C$3:$AD$151,MATCH($B$1&amp;"-"&amp;$A30,ScoreStats!$BA$3:$BA$151,0),MATCH(W$4,ScoreStats!$C$2:$AD$2,0))))</f>
        <v/>
      </c>
      <c r="X30" s="159" t="str">
        <f>IF(OR(X$4="Co-Benefit Goals",$A30="Select BMP"),"",IF($E$1="Average Score",INDEX(FinalScores!$C$3:$AD$151,MATCH($B$1&amp;"-"&amp;$A30,FinalScores!$BA$3:$BA$151,0),MATCH(X$4,FinalScores!$C$2:$AD$2,0)),INDEX(ScoreStats!$C$3:$AD$151,MATCH($B$1&amp;"-"&amp;$A30,ScoreStats!$BA$3:$BA$151,0),MATCH(X$4,ScoreStats!$C$2:$AD$2,0))))</f>
        <v/>
      </c>
      <c r="Y30" s="159" t="str">
        <f>IF(OR(Y$4="Co-Benefit Goals",$A30="Select BMP"),"",IF($E$1="Average Score",INDEX(FinalScores!$C$3:$AD$151,MATCH($B$1&amp;"-"&amp;$A30,FinalScores!$BA$3:$BA$151,0),MATCH(Y$4,FinalScores!$C$2:$AD$2,0)),INDEX(ScoreStats!$C$3:$AD$151,MATCH($B$1&amp;"-"&amp;$A30,ScoreStats!$BA$3:$BA$151,0),MATCH(Y$4,ScoreStats!$C$2:$AD$2,0))))</f>
        <v/>
      </c>
      <c r="Z30" s="159" t="str">
        <f>IF(OR(Z$4="Co-Benefit Goals",$A30="Select BMP"),"",IF($E$1="Average Score",INDEX(FinalScores!$C$3:$AD$151,MATCH($B$1&amp;"-"&amp;$A30,FinalScores!$BA$3:$BA$151,0),MATCH(Z$4,FinalScores!$C$2:$AD$2,0)),INDEX(ScoreStats!$C$3:$AD$151,MATCH($B$1&amp;"-"&amp;$A30,ScoreStats!$BA$3:$BA$151,0),MATCH(Z$4,ScoreStats!$C$2:$AD$2,0))))</f>
        <v/>
      </c>
      <c r="AA30" s="159" t="str">
        <f>IF(OR(AA$4="Co-Benefit Goals",$A30="Select BMP"),"",IF($E$1="Average Score",INDEX(FinalScores!$C$3:$AD$151,MATCH($B$1&amp;"-"&amp;$A30,FinalScores!$BA$3:$BA$151,0),MATCH(AA$4,FinalScores!$C$2:$AD$2,0)),INDEX(ScoreStats!$C$3:$AD$151,MATCH($B$1&amp;"-"&amp;$A30,ScoreStats!$BA$3:$BA$151,0),MATCH(AA$4,ScoreStats!$C$2:$AD$2,0))))</f>
        <v/>
      </c>
      <c r="AB30" s="159" t="str">
        <f>IF(OR(AB$4="Co-Benefit Goals",$A30="Select BMP"),"",IF($E$1="Average Score",INDEX(FinalScores!$C$3:$AD$151,MATCH($B$1&amp;"-"&amp;$A30,FinalScores!$BA$3:$BA$151,0),MATCH(AB$4,FinalScores!$C$2:$AD$2,0)),INDEX(ScoreStats!$C$3:$AD$151,MATCH($B$1&amp;"-"&amp;$A30,ScoreStats!$BA$3:$BA$151,0),MATCH(AB$4,ScoreStats!$C$2:$AD$2,0))))</f>
        <v/>
      </c>
      <c r="AC30" s="159" t="str">
        <f>IF(OR(AC$4="Co-Benefit Goals",$A30="Select BMP"),"",IF($E$1="Average Score",INDEX(FinalScores!$C$3:$AD$151,MATCH($B$1&amp;"-"&amp;$A30,FinalScores!$BA$3:$BA$151,0),MATCH(AC$4,FinalScores!$C$2:$AD$2,0)),INDEX(ScoreStats!$C$3:$AD$151,MATCH($B$1&amp;"-"&amp;$A30,ScoreStats!$BA$3:$BA$151,0),MATCH(AC$4,ScoreStats!$C$2:$AD$2,0))))</f>
        <v/>
      </c>
    </row>
    <row r="31" spans="1:29" ht="27" customHeight="1" x14ac:dyDescent="0.25">
      <c r="A31" s="154" t="s">
        <v>422</v>
      </c>
      <c r="B31" s="159" t="str">
        <f>IF(OR(B$4="Co-Benefit Goals",$A31="Select BMP"),"",IF($E$1="Average Score",INDEX(FinalScores!$C$3:$AD$151,MATCH($B$1&amp;"-"&amp;$A31,FinalScores!$BA$3:$BA$151,0),MATCH(B$4,FinalScores!$C$2:$AD$2,0)),INDEX(ScoreStats!$C$3:$AD$151,MATCH($B$1&amp;"-"&amp;$A31,ScoreStats!$BA$3:$BA$151,0),MATCH(B$4,ScoreStats!$C$2:$AD$2,0))))</f>
        <v/>
      </c>
      <c r="C31" s="159" t="str">
        <f>IF(OR(C$4="Co-Benefit Goals",$A31="Select BMP"),"",IF($E$1="Average Score",INDEX(FinalScores!$C$3:$AD$151,MATCH($B$1&amp;"-"&amp;$A31,FinalScores!$BA$3:$BA$151,0),MATCH(C$4,FinalScores!$C$2:$AD$2,0)),INDEX(ScoreStats!$C$3:$AD$151,MATCH($B$1&amp;"-"&amp;$A31,ScoreStats!$BA$3:$BA$151,0),MATCH(C$4,ScoreStats!$C$2:$AD$2,0))))</f>
        <v/>
      </c>
      <c r="D31" s="159" t="str">
        <f>IF(OR(D$4="Co-Benefit Goals",$A31="Select BMP"),"",IF($E$1="Average Score",INDEX(FinalScores!$C$3:$AD$151,MATCH($B$1&amp;"-"&amp;$A31,FinalScores!$BA$3:$BA$151,0),MATCH(D$4,FinalScores!$C$2:$AD$2,0)),INDEX(ScoreStats!$C$3:$AD$151,MATCH($B$1&amp;"-"&amp;$A31,ScoreStats!$BA$3:$BA$151,0),MATCH(D$4,ScoreStats!$C$2:$AD$2,0))))</f>
        <v/>
      </c>
      <c r="E31" s="159" t="str">
        <f>IF(OR(E$4="Co-Benefit Goals",$A31="Select BMP"),"",IF($E$1="Average Score",INDEX(FinalScores!$C$3:$AD$151,MATCH($B$1&amp;"-"&amp;$A31,FinalScores!$BA$3:$BA$151,0),MATCH(E$4,FinalScores!$C$2:$AD$2,0)),INDEX(ScoreStats!$C$3:$AD$151,MATCH($B$1&amp;"-"&amp;$A31,ScoreStats!$BA$3:$BA$151,0),MATCH(E$4,ScoreStats!$C$2:$AD$2,0))))</f>
        <v/>
      </c>
      <c r="F31" s="159" t="str">
        <f>IF(OR(F$4="Co-Benefit Goals",$A31="Select BMP"),"",IF($E$1="Average Score",INDEX(FinalScores!$C$3:$AD$151,MATCH($B$1&amp;"-"&amp;$A31,FinalScores!$BA$3:$BA$151,0),MATCH(F$4,FinalScores!$C$2:$AD$2,0)),INDEX(ScoreStats!$C$3:$AD$151,MATCH($B$1&amp;"-"&amp;$A31,ScoreStats!$BA$3:$BA$151,0),MATCH(F$4,ScoreStats!$C$2:$AD$2,0))))</f>
        <v/>
      </c>
      <c r="G31" s="159" t="str">
        <f>IF(OR(G$4="Co-Benefit Goals",$A31="Select BMP"),"",IF($E$1="Average Score",INDEX(FinalScores!$C$3:$AD$151,MATCH($B$1&amp;"-"&amp;$A31,FinalScores!$BA$3:$BA$151,0),MATCH(G$4,FinalScores!$C$2:$AD$2,0)),INDEX(ScoreStats!$C$3:$AD$151,MATCH($B$1&amp;"-"&amp;$A31,ScoreStats!$BA$3:$BA$151,0),MATCH(G$4,ScoreStats!$C$2:$AD$2,0))))</f>
        <v/>
      </c>
      <c r="H31" s="159" t="str">
        <f>IF(OR(H$4="Co-Benefit Goals",$A31="Select BMP"),"",IF($E$1="Average Score",INDEX(FinalScores!$C$3:$AD$151,MATCH($B$1&amp;"-"&amp;$A31,FinalScores!$BA$3:$BA$151,0),MATCH(H$4,FinalScores!$C$2:$AD$2,0)),INDEX(ScoreStats!$C$3:$AD$151,MATCH($B$1&amp;"-"&amp;$A31,ScoreStats!$BA$3:$BA$151,0),MATCH(H$4,ScoreStats!$C$2:$AD$2,0))))</f>
        <v/>
      </c>
      <c r="I31" s="159" t="str">
        <f>IF(OR(I$4="Co-Benefit Goals",$A31="Select BMP"),"",IF($E$1="Average Score",INDEX(FinalScores!$C$3:$AD$151,MATCH($B$1&amp;"-"&amp;$A31,FinalScores!$BA$3:$BA$151,0),MATCH(I$4,FinalScores!$C$2:$AD$2,0)),INDEX(ScoreStats!$C$3:$AD$151,MATCH($B$1&amp;"-"&amp;$A31,ScoreStats!$BA$3:$BA$151,0),MATCH(I$4,ScoreStats!$C$2:$AD$2,0))))</f>
        <v/>
      </c>
      <c r="J31" s="159" t="str">
        <f>IF(OR(J$4="Co-Benefit Goals",$A31="Select BMP"),"",IF($E$1="Average Score",INDEX(FinalScores!$C$3:$AD$151,MATCH($B$1&amp;"-"&amp;$A31,FinalScores!$BA$3:$BA$151,0),MATCH(J$4,FinalScores!$C$2:$AD$2,0)),INDEX(ScoreStats!$C$3:$AD$151,MATCH($B$1&amp;"-"&amp;$A31,ScoreStats!$BA$3:$BA$151,0),MATCH(J$4,ScoreStats!$C$2:$AD$2,0))))</f>
        <v/>
      </c>
      <c r="K31" s="159" t="str">
        <f>IF(OR(K$4="Co-Benefit Goals",$A31="Select BMP"),"",IF($E$1="Average Score",INDEX(FinalScores!$C$3:$AD$151,MATCH($B$1&amp;"-"&amp;$A31,FinalScores!$BA$3:$BA$151,0),MATCH(K$4,FinalScores!$C$2:$AD$2,0)),INDEX(ScoreStats!$C$3:$AD$151,MATCH($B$1&amp;"-"&amp;$A31,ScoreStats!$BA$3:$BA$151,0),MATCH(K$4,ScoreStats!$C$2:$AD$2,0))))</f>
        <v/>
      </c>
      <c r="L31" s="159" t="str">
        <f>IF(OR(L$4="Co-Benefit Goals",$A31="Select BMP"),"",IF($E$1="Average Score",INDEX(FinalScores!$C$3:$AD$151,MATCH($B$1&amp;"-"&amp;$A31,FinalScores!$BA$3:$BA$151,0),MATCH(L$4,FinalScores!$C$2:$AD$2,0)),INDEX(ScoreStats!$C$3:$AD$151,MATCH($B$1&amp;"-"&amp;$A31,ScoreStats!$BA$3:$BA$151,0),MATCH(L$4,ScoreStats!$C$2:$AD$2,0))))</f>
        <v/>
      </c>
      <c r="M31" s="159" t="str">
        <f>IF(OR(M$4="Co-Benefit Goals",$A31="Select BMP"),"",IF($E$1="Average Score",INDEX(FinalScores!$C$3:$AD$151,MATCH($B$1&amp;"-"&amp;$A31,FinalScores!$BA$3:$BA$151,0),MATCH(M$4,FinalScores!$C$2:$AD$2,0)),INDEX(ScoreStats!$C$3:$AD$151,MATCH($B$1&amp;"-"&amp;$A31,ScoreStats!$BA$3:$BA$151,0),MATCH(M$4,ScoreStats!$C$2:$AD$2,0))))</f>
        <v/>
      </c>
      <c r="N31" s="159" t="str">
        <f>IF(OR(N$4="Co-Benefit Goals",$A31="Select BMP"),"",IF($E$1="Average Score",INDEX(FinalScores!$C$3:$AD$151,MATCH($B$1&amp;"-"&amp;$A31,FinalScores!$BA$3:$BA$151,0),MATCH(N$4,FinalScores!$C$2:$AD$2,0)),INDEX(ScoreStats!$C$3:$AD$151,MATCH($B$1&amp;"-"&amp;$A31,ScoreStats!$BA$3:$BA$151,0),MATCH(N$4,ScoreStats!$C$2:$AD$2,0))))</f>
        <v/>
      </c>
      <c r="O31" s="159" t="str">
        <f>IF(OR(O$4="Co-Benefit Goals",$A31="Select BMP"),"",IF($E$1="Average Score",INDEX(FinalScores!$C$3:$AD$151,MATCH($B$1&amp;"-"&amp;$A31,FinalScores!$BA$3:$BA$151,0),MATCH(O$4,FinalScores!$C$2:$AD$2,0)),INDEX(ScoreStats!$C$3:$AD$151,MATCH($B$1&amp;"-"&amp;$A31,ScoreStats!$BA$3:$BA$151,0),MATCH(O$4,ScoreStats!$C$2:$AD$2,0))))</f>
        <v/>
      </c>
      <c r="P31" s="159" t="str">
        <f>IF(OR(P$4="Co-Benefit Goals",$A31="Select BMP"),"",IF($E$1="Average Score",INDEX(FinalScores!$C$3:$AD$151,MATCH($B$1&amp;"-"&amp;$A31,FinalScores!$BA$3:$BA$151,0),MATCH(P$4,FinalScores!$C$2:$AD$2,0)),INDEX(ScoreStats!$C$3:$AD$151,MATCH($B$1&amp;"-"&amp;$A31,ScoreStats!$BA$3:$BA$151,0),MATCH(P$4,ScoreStats!$C$2:$AD$2,0))))</f>
        <v/>
      </c>
      <c r="Q31" s="159" t="str">
        <f>IF(OR(Q$4="Co-Benefit Goals",$A31="Select BMP"),"",IF($E$1="Average Score",INDEX(FinalScores!$C$3:$AD$151,MATCH($B$1&amp;"-"&amp;$A31,FinalScores!$BA$3:$BA$151,0),MATCH(Q$4,FinalScores!$C$2:$AD$2,0)),INDEX(ScoreStats!$C$3:$AD$151,MATCH($B$1&amp;"-"&amp;$A31,ScoreStats!$BA$3:$BA$151,0),MATCH(Q$4,ScoreStats!$C$2:$AD$2,0))))</f>
        <v/>
      </c>
      <c r="R31" s="159" t="str">
        <f>IF(OR(R$4="Co-Benefit Goals",$A31="Select BMP"),"",IF($E$1="Average Score",INDEX(FinalScores!$C$3:$AD$151,MATCH($B$1&amp;"-"&amp;$A31,FinalScores!$BA$3:$BA$151,0),MATCH(R$4,FinalScores!$C$2:$AD$2,0)),INDEX(ScoreStats!$C$3:$AD$151,MATCH($B$1&amp;"-"&amp;$A31,ScoreStats!$BA$3:$BA$151,0),MATCH(R$4,ScoreStats!$C$2:$AD$2,0))))</f>
        <v/>
      </c>
      <c r="S31" s="159" t="str">
        <f>IF(OR(S$4="Co-Benefit Goals",$A31="Select BMP"),"",IF($E$1="Average Score",INDEX(FinalScores!$C$3:$AD$151,MATCH($B$1&amp;"-"&amp;$A31,FinalScores!$BA$3:$BA$151,0),MATCH(S$4,FinalScores!$C$2:$AD$2,0)),INDEX(ScoreStats!$C$3:$AD$151,MATCH($B$1&amp;"-"&amp;$A31,ScoreStats!$BA$3:$BA$151,0),MATCH(S$4,ScoreStats!$C$2:$AD$2,0))))</f>
        <v/>
      </c>
      <c r="T31" s="159" t="str">
        <f>IF(OR(T$4="Co-Benefit Goals",$A31="Select BMP"),"",IF($E$1="Average Score",INDEX(FinalScores!$C$3:$AD$151,MATCH($B$1&amp;"-"&amp;$A31,FinalScores!$BA$3:$BA$151,0),MATCH(T$4,FinalScores!$C$2:$AD$2,0)),INDEX(ScoreStats!$C$3:$AD$151,MATCH($B$1&amp;"-"&amp;$A31,ScoreStats!$BA$3:$BA$151,0),MATCH(T$4,ScoreStats!$C$2:$AD$2,0))))</f>
        <v/>
      </c>
      <c r="U31" s="159" t="str">
        <f>IF(OR(U$4="Co-Benefit Goals",$A31="Select BMP"),"",IF($E$1="Average Score",INDEX(FinalScores!$C$3:$AD$151,MATCH($B$1&amp;"-"&amp;$A31,FinalScores!$BA$3:$BA$151,0),MATCH(U$4,FinalScores!$C$2:$AD$2,0)),INDEX(ScoreStats!$C$3:$AD$151,MATCH($B$1&amp;"-"&amp;$A31,ScoreStats!$BA$3:$BA$151,0),MATCH(U$4,ScoreStats!$C$2:$AD$2,0))))</f>
        <v/>
      </c>
      <c r="V31" s="159" t="str">
        <f>IF(OR(V$4="Co-Benefit Goals",$A31="Select BMP"),"",IF($E$1="Average Score",INDEX(FinalScores!$C$3:$AD$151,MATCH($B$1&amp;"-"&amp;$A31,FinalScores!$BA$3:$BA$151,0),MATCH(V$4,FinalScores!$C$2:$AD$2,0)),INDEX(ScoreStats!$C$3:$AD$151,MATCH($B$1&amp;"-"&amp;$A31,ScoreStats!$BA$3:$BA$151,0),MATCH(V$4,ScoreStats!$C$2:$AD$2,0))))</f>
        <v/>
      </c>
      <c r="W31" s="159" t="str">
        <f>IF(OR(W$4="Co-Benefit Goals",$A31="Select BMP"),"",IF($E$1="Average Score",INDEX(FinalScores!$C$3:$AD$151,MATCH($B$1&amp;"-"&amp;$A31,FinalScores!$BA$3:$BA$151,0),MATCH(W$4,FinalScores!$C$2:$AD$2,0)),INDEX(ScoreStats!$C$3:$AD$151,MATCH($B$1&amp;"-"&amp;$A31,ScoreStats!$BA$3:$BA$151,0),MATCH(W$4,ScoreStats!$C$2:$AD$2,0))))</f>
        <v/>
      </c>
      <c r="X31" s="159" t="str">
        <f>IF(OR(X$4="Co-Benefit Goals",$A31="Select BMP"),"",IF($E$1="Average Score",INDEX(FinalScores!$C$3:$AD$151,MATCH($B$1&amp;"-"&amp;$A31,FinalScores!$BA$3:$BA$151,0),MATCH(X$4,FinalScores!$C$2:$AD$2,0)),INDEX(ScoreStats!$C$3:$AD$151,MATCH($B$1&amp;"-"&amp;$A31,ScoreStats!$BA$3:$BA$151,0),MATCH(X$4,ScoreStats!$C$2:$AD$2,0))))</f>
        <v/>
      </c>
      <c r="Y31" s="159" t="str">
        <f>IF(OR(Y$4="Co-Benefit Goals",$A31="Select BMP"),"",IF($E$1="Average Score",INDEX(FinalScores!$C$3:$AD$151,MATCH($B$1&amp;"-"&amp;$A31,FinalScores!$BA$3:$BA$151,0),MATCH(Y$4,FinalScores!$C$2:$AD$2,0)),INDEX(ScoreStats!$C$3:$AD$151,MATCH($B$1&amp;"-"&amp;$A31,ScoreStats!$BA$3:$BA$151,0),MATCH(Y$4,ScoreStats!$C$2:$AD$2,0))))</f>
        <v/>
      </c>
      <c r="Z31" s="159" t="str">
        <f>IF(OR(Z$4="Co-Benefit Goals",$A31="Select BMP"),"",IF($E$1="Average Score",INDEX(FinalScores!$C$3:$AD$151,MATCH($B$1&amp;"-"&amp;$A31,FinalScores!$BA$3:$BA$151,0),MATCH(Z$4,FinalScores!$C$2:$AD$2,0)),INDEX(ScoreStats!$C$3:$AD$151,MATCH($B$1&amp;"-"&amp;$A31,ScoreStats!$BA$3:$BA$151,0),MATCH(Z$4,ScoreStats!$C$2:$AD$2,0))))</f>
        <v/>
      </c>
      <c r="AA31" s="159" t="str">
        <f>IF(OR(AA$4="Co-Benefit Goals",$A31="Select BMP"),"",IF($E$1="Average Score",INDEX(FinalScores!$C$3:$AD$151,MATCH($B$1&amp;"-"&amp;$A31,FinalScores!$BA$3:$BA$151,0),MATCH(AA$4,FinalScores!$C$2:$AD$2,0)),INDEX(ScoreStats!$C$3:$AD$151,MATCH($B$1&amp;"-"&amp;$A31,ScoreStats!$BA$3:$BA$151,0),MATCH(AA$4,ScoreStats!$C$2:$AD$2,0))))</f>
        <v/>
      </c>
      <c r="AB31" s="159" t="str">
        <f>IF(OR(AB$4="Co-Benefit Goals",$A31="Select BMP"),"",IF($E$1="Average Score",INDEX(FinalScores!$C$3:$AD$151,MATCH($B$1&amp;"-"&amp;$A31,FinalScores!$BA$3:$BA$151,0),MATCH(AB$4,FinalScores!$C$2:$AD$2,0)),INDEX(ScoreStats!$C$3:$AD$151,MATCH($B$1&amp;"-"&amp;$A31,ScoreStats!$BA$3:$BA$151,0),MATCH(AB$4,ScoreStats!$C$2:$AD$2,0))))</f>
        <v/>
      </c>
      <c r="AC31" s="159" t="str">
        <f>IF(OR(AC$4="Co-Benefit Goals",$A31="Select BMP"),"",IF($E$1="Average Score",INDEX(FinalScores!$C$3:$AD$151,MATCH($B$1&amp;"-"&amp;$A31,FinalScores!$BA$3:$BA$151,0),MATCH(AC$4,FinalScores!$C$2:$AD$2,0)),INDEX(ScoreStats!$C$3:$AD$151,MATCH($B$1&amp;"-"&amp;$A31,ScoreStats!$BA$3:$BA$151,0),MATCH(AC$4,ScoreStats!$C$2:$AD$2,0))))</f>
        <v/>
      </c>
    </row>
    <row r="32" spans="1:29" ht="27" customHeight="1" x14ac:dyDescent="0.25">
      <c r="A32" s="154" t="s">
        <v>422</v>
      </c>
      <c r="B32" s="159" t="str">
        <f>IF(OR(B$4="Co-Benefit Goals",$A32="Select BMP"),"",IF($E$1="Average Score",INDEX(FinalScores!$C$3:$AD$151,MATCH($B$1&amp;"-"&amp;$A32,FinalScores!$BA$3:$BA$151,0),MATCH(B$4,FinalScores!$C$2:$AD$2,0)),INDEX(ScoreStats!$C$3:$AD$151,MATCH($B$1&amp;"-"&amp;$A32,ScoreStats!$BA$3:$BA$151,0),MATCH(B$4,ScoreStats!$C$2:$AD$2,0))))</f>
        <v/>
      </c>
      <c r="C32" s="159" t="str">
        <f>IF(OR(C$4="Co-Benefit Goals",$A32="Select BMP"),"",IF($E$1="Average Score",INDEX(FinalScores!$C$3:$AD$151,MATCH($B$1&amp;"-"&amp;$A32,FinalScores!$BA$3:$BA$151,0),MATCH(C$4,FinalScores!$C$2:$AD$2,0)),INDEX(ScoreStats!$C$3:$AD$151,MATCH($B$1&amp;"-"&amp;$A32,ScoreStats!$BA$3:$BA$151,0),MATCH(C$4,ScoreStats!$C$2:$AD$2,0))))</f>
        <v/>
      </c>
      <c r="D32" s="159" t="str">
        <f>IF(OR(D$4="Co-Benefit Goals",$A32="Select BMP"),"",IF($E$1="Average Score",INDEX(FinalScores!$C$3:$AD$151,MATCH($B$1&amp;"-"&amp;$A32,FinalScores!$BA$3:$BA$151,0),MATCH(D$4,FinalScores!$C$2:$AD$2,0)),INDEX(ScoreStats!$C$3:$AD$151,MATCH($B$1&amp;"-"&amp;$A32,ScoreStats!$BA$3:$BA$151,0),MATCH(D$4,ScoreStats!$C$2:$AD$2,0))))</f>
        <v/>
      </c>
      <c r="E32" s="159" t="str">
        <f>IF(OR(E$4="Co-Benefit Goals",$A32="Select BMP"),"",IF($E$1="Average Score",INDEX(FinalScores!$C$3:$AD$151,MATCH($B$1&amp;"-"&amp;$A32,FinalScores!$BA$3:$BA$151,0),MATCH(E$4,FinalScores!$C$2:$AD$2,0)),INDEX(ScoreStats!$C$3:$AD$151,MATCH($B$1&amp;"-"&amp;$A32,ScoreStats!$BA$3:$BA$151,0),MATCH(E$4,ScoreStats!$C$2:$AD$2,0))))</f>
        <v/>
      </c>
      <c r="F32" s="159" t="str">
        <f>IF(OR(F$4="Co-Benefit Goals",$A32="Select BMP"),"",IF($E$1="Average Score",INDEX(FinalScores!$C$3:$AD$151,MATCH($B$1&amp;"-"&amp;$A32,FinalScores!$BA$3:$BA$151,0),MATCH(F$4,FinalScores!$C$2:$AD$2,0)),INDEX(ScoreStats!$C$3:$AD$151,MATCH($B$1&amp;"-"&amp;$A32,ScoreStats!$BA$3:$BA$151,0),MATCH(F$4,ScoreStats!$C$2:$AD$2,0))))</f>
        <v/>
      </c>
      <c r="G32" s="159" t="str">
        <f>IF(OR(G$4="Co-Benefit Goals",$A32="Select BMP"),"",IF($E$1="Average Score",INDEX(FinalScores!$C$3:$AD$151,MATCH($B$1&amp;"-"&amp;$A32,FinalScores!$BA$3:$BA$151,0),MATCH(G$4,FinalScores!$C$2:$AD$2,0)),INDEX(ScoreStats!$C$3:$AD$151,MATCH($B$1&amp;"-"&amp;$A32,ScoreStats!$BA$3:$BA$151,0),MATCH(G$4,ScoreStats!$C$2:$AD$2,0))))</f>
        <v/>
      </c>
      <c r="H32" s="159" t="str">
        <f>IF(OR(H$4="Co-Benefit Goals",$A32="Select BMP"),"",IF($E$1="Average Score",INDEX(FinalScores!$C$3:$AD$151,MATCH($B$1&amp;"-"&amp;$A32,FinalScores!$BA$3:$BA$151,0),MATCH(H$4,FinalScores!$C$2:$AD$2,0)),INDEX(ScoreStats!$C$3:$AD$151,MATCH($B$1&amp;"-"&amp;$A32,ScoreStats!$BA$3:$BA$151,0),MATCH(H$4,ScoreStats!$C$2:$AD$2,0))))</f>
        <v/>
      </c>
      <c r="I32" s="159" t="str">
        <f>IF(OR(I$4="Co-Benefit Goals",$A32="Select BMP"),"",IF($E$1="Average Score",INDEX(FinalScores!$C$3:$AD$151,MATCH($B$1&amp;"-"&amp;$A32,FinalScores!$BA$3:$BA$151,0),MATCH(I$4,FinalScores!$C$2:$AD$2,0)),INDEX(ScoreStats!$C$3:$AD$151,MATCH($B$1&amp;"-"&amp;$A32,ScoreStats!$BA$3:$BA$151,0),MATCH(I$4,ScoreStats!$C$2:$AD$2,0))))</f>
        <v/>
      </c>
      <c r="J32" s="159" t="str">
        <f>IF(OR(J$4="Co-Benefit Goals",$A32="Select BMP"),"",IF($E$1="Average Score",INDEX(FinalScores!$C$3:$AD$151,MATCH($B$1&amp;"-"&amp;$A32,FinalScores!$BA$3:$BA$151,0),MATCH(J$4,FinalScores!$C$2:$AD$2,0)),INDEX(ScoreStats!$C$3:$AD$151,MATCH($B$1&amp;"-"&amp;$A32,ScoreStats!$BA$3:$BA$151,0),MATCH(J$4,ScoreStats!$C$2:$AD$2,0))))</f>
        <v/>
      </c>
      <c r="K32" s="159" t="str">
        <f>IF(OR(K$4="Co-Benefit Goals",$A32="Select BMP"),"",IF($E$1="Average Score",INDEX(FinalScores!$C$3:$AD$151,MATCH($B$1&amp;"-"&amp;$A32,FinalScores!$BA$3:$BA$151,0),MATCH(K$4,FinalScores!$C$2:$AD$2,0)),INDEX(ScoreStats!$C$3:$AD$151,MATCH($B$1&amp;"-"&amp;$A32,ScoreStats!$BA$3:$BA$151,0),MATCH(K$4,ScoreStats!$C$2:$AD$2,0))))</f>
        <v/>
      </c>
      <c r="L32" s="159" t="str">
        <f>IF(OR(L$4="Co-Benefit Goals",$A32="Select BMP"),"",IF($E$1="Average Score",INDEX(FinalScores!$C$3:$AD$151,MATCH($B$1&amp;"-"&amp;$A32,FinalScores!$BA$3:$BA$151,0),MATCH(L$4,FinalScores!$C$2:$AD$2,0)),INDEX(ScoreStats!$C$3:$AD$151,MATCH($B$1&amp;"-"&amp;$A32,ScoreStats!$BA$3:$BA$151,0),MATCH(L$4,ScoreStats!$C$2:$AD$2,0))))</f>
        <v/>
      </c>
      <c r="M32" s="159" t="str">
        <f>IF(OR(M$4="Co-Benefit Goals",$A32="Select BMP"),"",IF($E$1="Average Score",INDEX(FinalScores!$C$3:$AD$151,MATCH($B$1&amp;"-"&amp;$A32,FinalScores!$BA$3:$BA$151,0),MATCH(M$4,FinalScores!$C$2:$AD$2,0)),INDEX(ScoreStats!$C$3:$AD$151,MATCH($B$1&amp;"-"&amp;$A32,ScoreStats!$BA$3:$BA$151,0),MATCH(M$4,ScoreStats!$C$2:$AD$2,0))))</f>
        <v/>
      </c>
      <c r="N32" s="159" t="str">
        <f>IF(OR(N$4="Co-Benefit Goals",$A32="Select BMP"),"",IF($E$1="Average Score",INDEX(FinalScores!$C$3:$AD$151,MATCH($B$1&amp;"-"&amp;$A32,FinalScores!$BA$3:$BA$151,0),MATCH(N$4,FinalScores!$C$2:$AD$2,0)),INDEX(ScoreStats!$C$3:$AD$151,MATCH($B$1&amp;"-"&amp;$A32,ScoreStats!$BA$3:$BA$151,0),MATCH(N$4,ScoreStats!$C$2:$AD$2,0))))</f>
        <v/>
      </c>
      <c r="O32" s="159" t="str">
        <f>IF(OR(O$4="Co-Benefit Goals",$A32="Select BMP"),"",IF($E$1="Average Score",INDEX(FinalScores!$C$3:$AD$151,MATCH($B$1&amp;"-"&amp;$A32,FinalScores!$BA$3:$BA$151,0),MATCH(O$4,FinalScores!$C$2:$AD$2,0)),INDEX(ScoreStats!$C$3:$AD$151,MATCH($B$1&amp;"-"&amp;$A32,ScoreStats!$BA$3:$BA$151,0),MATCH(O$4,ScoreStats!$C$2:$AD$2,0))))</f>
        <v/>
      </c>
      <c r="P32" s="159" t="str">
        <f>IF(OR(P$4="Co-Benefit Goals",$A32="Select BMP"),"",IF($E$1="Average Score",INDEX(FinalScores!$C$3:$AD$151,MATCH($B$1&amp;"-"&amp;$A32,FinalScores!$BA$3:$BA$151,0),MATCH(P$4,FinalScores!$C$2:$AD$2,0)),INDEX(ScoreStats!$C$3:$AD$151,MATCH($B$1&amp;"-"&amp;$A32,ScoreStats!$BA$3:$BA$151,0),MATCH(P$4,ScoreStats!$C$2:$AD$2,0))))</f>
        <v/>
      </c>
      <c r="Q32" s="159" t="str">
        <f>IF(OR(Q$4="Co-Benefit Goals",$A32="Select BMP"),"",IF($E$1="Average Score",INDEX(FinalScores!$C$3:$AD$151,MATCH($B$1&amp;"-"&amp;$A32,FinalScores!$BA$3:$BA$151,0),MATCH(Q$4,FinalScores!$C$2:$AD$2,0)),INDEX(ScoreStats!$C$3:$AD$151,MATCH($B$1&amp;"-"&amp;$A32,ScoreStats!$BA$3:$BA$151,0),MATCH(Q$4,ScoreStats!$C$2:$AD$2,0))))</f>
        <v/>
      </c>
      <c r="R32" s="159" t="str">
        <f>IF(OR(R$4="Co-Benefit Goals",$A32="Select BMP"),"",IF($E$1="Average Score",INDEX(FinalScores!$C$3:$AD$151,MATCH($B$1&amp;"-"&amp;$A32,FinalScores!$BA$3:$BA$151,0),MATCH(R$4,FinalScores!$C$2:$AD$2,0)),INDEX(ScoreStats!$C$3:$AD$151,MATCH($B$1&amp;"-"&amp;$A32,ScoreStats!$BA$3:$BA$151,0),MATCH(R$4,ScoreStats!$C$2:$AD$2,0))))</f>
        <v/>
      </c>
      <c r="S32" s="159" t="str">
        <f>IF(OR(S$4="Co-Benefit Goals",$A32="Select BMP"),"",IF($E$1="Average Score",INDEX(FinalScores!$C$3:$AD$151,MATCH($B$1&amp;"-"&amp;$A32,FinalScores!$BA$3:$BA$151,0),MATCH(S$4,FinalScores!$C$2:$AD$2,0)),INDEX(ScoreStats!$C$3:$AD$151,MATCH($B$1&amp;"-"&amp;$A32,ScoreStats!$BA$3:$BA$151,0),MATCH(S$4,ScoreStats!$C$2:$AD$2,0))))</f>
        <v/>
      </c>
      <c r="T32" s="159" t="str">
        <f>IF(OR(T$4="Co-Benefit Goals",$A32="Select BMP"),"",IF($E$1="Average Score",INDEX(FinalScores!$C$3:$AD$151,MATCH($B$1&amp;"-"&amp;$A32,FinalScores!$BA$3:$BA$151,0),MATCH(T$4,FinalScores!$C$2:$AD$2,0)),INDEX(ScoreStats!$C$3:$AD$151,MATCH($B$1&amp;"-"&amp;$A32,ScoreStats!$BA$3:$BA$151,0),MATCH(T$4,ScoreStats!$C$2:$AD$2,0))))</f>
        <v/>
      </c>
      <c r="U32" s="159" t="str">
        <f>IF(OR(U$4="Co-Benefit Goals",$A32="Select BMP"),"",IF($E$1="Average Score",INDEX(FinalScores!$C$3:$AD$151,MATCH($B$1&amp;"-"&amp;$A32,FinalScores!$BA$3:$BA$151,0),MATCH(U$4,FinalScores!$C$2:$AD$2,0)),INDEX(ScoreStats!$C$3:$AD$151,MATCH($B$1&amp;"-"&amp;$A32,ScoreStats!$BA$3:$BA$151,0),MATCH(U$4,ScoreStats!$C$2:$AD$2,0))))</f>
        <v/>
      </c>
      <c r="V32" s="159" t="str">
        <f>IF(OR(V$4="Co-Benefit Goals",$A32="Select BMP"),"",IF($E$1="Average Score",INDEX(FinalScores!$C$3:$AD$151,MATCH($B$1&amp;"-"&amp;$A32,FinalScores!$BA$3:$BA$151,0),MATCH(V$4,FinalScores!$C$2:$AD$2,0)),INDEX(ScoreStats!$C$3:$AD$151,MATCH($B$1&amp;"-"&amp;$A32,ScoreStats!$BA$3:$BA$151,0),MATCH(V$4,ScoreStats!$C$2:$AD$2,0))))</f>
        <v/>
      </c>
      <c r="W32" s="159" t="str">
        <f>IF(OR(W$4="Co-Benefit Goals",$A32="Select BMP"),"",IF($E$1="Average Score",INDEX(FinalScores!$C$3:$AD$151,MATCH($B$1&amp;"-"&amp;$A32,FinalScores!$BA$3:$BA$151,0),MATCH(W$4,FinalScores!$C$2:$AD$2,0)),INDEX(ScoreStats!$C$3:$AD$151,MATCH($B$1&amp;"-"&amp;$A32,ScoreStats!$BA$3:$BA$151,0),MATCH(W$4,ScoreStats!$C$2:$AD$2,0))))</f>
        <v/>
      </c>
      <c r="X32" s="159" t="str">
        <f>IF(OR(X$4="Co-Benefit Goals",$A32="Select BMP"),"",IF($E$1="Average Score",INDEX(FinalScores!$C$3:$AD$151,MATCH($B$1&amp;"-"&amp;$A32,FinalScores!$BA$3:$BA$151,0),MATCH(X$4,FinalScores!$C$2:$AD$2,0)),INDEX(ScoreStats!$C$3:$AD$151,MATCH($B$1&amp;"-"&amp;$A32,ScoreStats!$BA$3:$BA$151,0),MATCH(X$4,ScoreStats!$C$2:$AD$2,0))))</f>
        <v/>
      </c>
      <c r="Y32" s="159" t="str">
        <f>IF(OR(Y$4="Co-Benefit Goals",$A32="Select BMP"),"",IF($E$1="Average Score",INDEX(FinalScores!$C$3:$AD$151,MATCH($B$1&amp;"-"&amp;$A32,FinalScores!$BA$3:$BA$151,0),MATCH(Y$4,FinalScores!$C$2:$AD$2,0)),INDEX(ScoreStats!$C$3:$AD$151,MATCH($B$1&amp;"-"&amp;$A32,ScoreStats!$BA$3:$BA$151,0),MATCH(Y$4,ScoreStats!$C$2:$AD$2,0))))</f>
        <v/>
      </c>
      <c r="Z32" s="159" t="str">
        <f>IF(OR(Z$4="Co-Benefit Goals",$A32="Select BMP"),"",IF($E$1="Average Score",INDEX(FinalScores!$C$3:$AD$151,MATCH($B$1&amp;"-"&amp;$A32,FinalScores!$BA$3:$BA$151,0),MATCH(Z$4,FinalScores!$C$2:$AD$2,0)),INDEX(ScoreStats!$C$3:$AD$151,MATCH($B$1&amp;"-"&amp;$A32,ScoreStats!$BA$3:$BA$151,0),MATCH(Z$4,ScoreStats!$C$2:$AD$2,0))))</f>
        <v/>
      </c>
      <c r="AA32" s="159" t="str">
        <f>IF(OR(AA$4="Co-Benefit Goals",$A32="Select BMP"),"",IF($E$1="Average Score",INDEX(FinalScores!$C$3:$AD$151,MATCH($B$1&amp;"-"&amp;$A32,FinalScores!$BA$3:$BA$151,0),MATCH(AA$4,FinalScores!$C$2:$AD$2,0)),INDEX(ScoreStats!$C$3:$AD$151,MATCH($B$1&amp;"-"&amp;$A32,ScoreStats!$BA$3:$BA$151,0),MATCH(AA$4,ScoreStats!$C$2:$AD$2,0))))</f>
        <v/>
      </c>
      <c r="AB32" s="159" t="str">
        <f>IF(OR(AB$4="Co-Benefit Goals",$A32="Select BMP"),"",IF($E$1="Average Score",INDEX(FinalScores!$C$3:$AD$151,MATCH($B$1&amp;"-"&amp;$A32,FinalScores!$BA$3:$BA$151,0),MATCH(AB$4,FinalScores!$C$2:$AD$2,0)),INDEX(ScoreStats!$C$3:$AD$151,MATCH($B$1&amp;"-"&amp;$A32,ScoreStats!$BA$3:$BA$151,0),MATCH(AB$4,ScoreStats!$C$2:$AD$2,0))))</f>
        <v/>
      </c>
      <c r="AC32" s="159" t="str">
        <f>IF(OR(AC$4="Co-Benefit Goals",$A32="Select BMP"),"",IF($E$1="Average Score",INDEX(FinalScores!$C$3:$AD$151,MATCH($B$1&amp;"-"&amp;$A32,FinalScores!$BA$3:$BA$151,0),MATCH(AC$4,FinalScores!$C$2:$AD$2,0)),INDEX(ScoreStats!$C$3:$AD$151,MATCH($B$1&amp;"-"&amp;$A32,ScoreStats!$BA$3:$BA$151,0),MATCH(AC$4,ScoreStats!$C$2:$AD$2,0))))</f>
        <v/>
      </c>
    </row>
    <row r="33" spans="1:29" ht="27" customHeight="1" x14ac:dyDescent="0.25">
      <c r="A33" s="154" t="s">
        <v>422</v>
      </c>
      <c r="B33" s="159" t="str">
        <f>IF(OR(B$4="Co-Benefit Goals",$A33="Select BMP"),"",IF($E$1="Average Score",INDEX(FinalScores!$C$3:$AD$151,MATCH($B$1&amp;"-"&amp;$A33,FinalScores!$BA$3:$BA$151,0),MATCH(B$4,FinalScores!$C$2:$AD$2,0)),INDEX(ScoreStats!$C$3:$AD$151,MATCH($B$1&amp;"-"&amp;$A33,ScoreStats!$BA$3:$BA$151,0),MATCH(B$4,ScoreStats!$C$2:$AD$2,0))))</f>
        <v/>
      </c>
      <c r="C33" s="159" t="str">
        <f>IF(OR(C$4="Co-Benefit Goals",$A33="Select BMP"),"",IF($E$1="Average Score",INDEX(FinalScores!$C$3:$AD$151,MATCH($B$1&amp;"-"&amp;$A33,FinalScores!$BA$3:$BA$151,0),MATCH(C$4,FinalScores!$C$2:$AD$2,0)),INDEX(ScoreStats!$C$3:$AD$151,MATCH($B$1&amp;"-"&amp;$A33,ScoreStats!$BA$3:$BA$151,0),MATCH(C$4,ScoreStats!$C$2:$AD$2,0))))</f>
        <v/>
      </c>
      <c r="D33" s="159" t="str">
        <f>IF(OR(D$4="Co-Benefit Goals",$A33="Select BMP"),"",IF($E$1="Average Score",INDEX(FinalScores!$C$3:$AD$151,MATCH($B$1&amp;"-"&amp;$A33,FinalScores!$BA$3:$BA$151,0),MATCH(D$4,FinalScores!$C$2:$AD$2,0)),INDEX(ScoreStats!$C$3:$AD$151,MATCH($B$1&amp;"-"&amp;$A33,ScoreStats!$BA$3:$BA$151,0),MATCH(D$4,ScoreStats!$C$2:$AD$2,0))))</f>
        <v/>
      </c>
      <c r="E33" s="159" t="str">
        <f>IF(OR(E$4="Co-Benefit Goals",$A33="Select BMP"),"",IF($E$1="Average Score",INDEX(FinalScores!$C$3:$AD$151,MATCH($B$1&amp;"-"&amp;$A33,FinalScores!$BA$3:$BA$151,0),MATCH(E$4,FinalScores!$C$2:$AD$2,0)),INDEX(ScoreStats!$C$3:$AD$151,MATCH($B$1&amp;"-"&amp;$A33,ScoreStats!$BA$3:$BA$151,0),MATCH(E$4,ScoreStats!$C$2:$AD$2,0))))</f>
        <v/>
      </c>
      <c r="F33" s="159" t="str">
        <f>IF(OR(F$4="Co-Benefit Goals",$A33="Select BMP"),"",IF($E$1="Average Score",INDEX(FinalScores!$C$3:$AD$151,MATCH($B$1&amp;"-"&amp;$A33,FinalScores!$BA$3:$BA$151,0),MATCH(F$4,FinalScores!$C$2:$AD$2,0)),INDEX(ScoreStats!$C$3:$AD$151,MATCH($B$1&amp;"-"&amp;$A33,ScoreStats!$BA$3:$BA$151,0),MATCH(F$4,ScoreStats!$C$2:$AD$2,0))))</f>
        <v/>
      </c>
      <c r="G33" s="159" t="str">
        <f>IF(OR(G$4="Co-Benefit Goals",$A33="Select BMP"),"",IF($E$1="Average Score",INDEX(FinalScores!$C$3:$AD$151,MATCH($B$1&amp;"-"&amp;$A33,FinalScores!$BA$3:$BA$151,0),MATCH(G$4,FinalScores!$C$2:$AD$2,0)),INDEX(ScoreStats!$C$3:$AD$151,MATCH($B$1&amp;"-"&amp;$A33,ScoreStats!$BA$3:$BA$151,0),MATCH(G$4,ScoreStats!$C$2:$AD$2,0))))</f>
        <v/>
      </c>
      <c r="H33" s="159" t="str">
        <f>IF(OR(H$4="Co-Benefit Goals",$A33="Select BMP"),"",IF($E$1="Average Score",INDEX(FinalScores!$C$3:$AD$151,MATCH($B$1&amp;"-"&amp;$A33,FinalScores!$BA$3:$BA$151,0),MATCH(H$4,FinalScores!$C$2:$AD$2,0)),INDEX(ScoreStats!$C$3:$AD$151,MATCH($B$1&amp;"-"&amp;$A33,ScoreStats!$BA$3:$BA$151,0),MATCH(H$4,ScoreStats!$C$2:$AD$2,0))))</f>
        <v/>
      </c>
      <c r="I33" s="159" t="str">
        <f>IF(OR(I$4="Co-Benefit Goals",$A33="Select BMP"),"",IF($E$1="Average Score",INDEX(FinalScores!$C$3:$AD$151,MATCH($B$1&amp;"-"&amp;$A33,FinalScores!$BA$3:$BA$151,0),MATCH(I$4,FinalScores!$C$2:$AD$2,0)),INDEX(ScoreStats!$C$3:$AD$151,MATCH($B$1&amp;"-"&amp;$A33,ScoreStats!$BA$3:$BA$151,0),MATCH(I$4,ScoreStats!$C$2:$AD$2,0))))</f>
        <v/>
      </c>
      <c r="J33" s="159" t="str">
        <f>IF(OR(J$4="Co-Benefit Goals",$A33="Select BMP"),"",IF($E$1="Average Score",INDEX(FinalScores!$C$3:$AD$151,MATCH($B$1&amp;"-"&amp;$A33,FinalScores!$BA$3:$BA$151,0),MATCH(J$4,FinalScores!$C$2:$AD$2,0)),INDEX(ScoreStats!$C$3:$AD$151,MATCH($B$1&amp;"-"&amp;$A33,ScoreStats!$BA$3:$BA$151,0),MATCH(J$4,ScoreStats!$C$2:$AD$2,0))))</f>
        <v/>
      </c>
      <c r="K33" s="159" t="str">
        <f>IF(OR(K$4="Co-Benefit Goals",$A33="Select BMP"),"",IF($E$1="Average Score",INDEX(FinalScores!$C$3:$AD$151,MATCH($B$1&amp;"-"&amp;$A33,FinalScores!$BA$3:$BA$151,0),MATCH(K$4,FinalScores!$C$2:$AD$2,0)),INDEX(ScoreStats!$C$3:$AD$151,MATCH($B$1&amp;"-"&amp;$A33,ScoreStats!$BA$3:$BA$151,0),MATCH(K$4,ScoreStats!$C$2:$AD$2,0))))</f>
        <v/>
      </c>
      <c r="L33" s="159" t="str">
        <f>IF(OR(L$4="Co-Benefit Goals",$A33="Select BMP"),"",IF($E$1="Average Score",INDEX(FinalScores!$C$3:$AD$151,MATCH($B$1&amp;"-"&amp;$A33,FinalScores!$BA$3:$BA$151,0),MATCH(L$4,FinalScores!$C$2:$AD$2,0)),INDEX(ScoreStats!$C$3:$AD$151,MATCH($B$1&amp;"-"&amp;$A33,ScoreStats!$BA$3:$BA$151,0),MATCH(L$4,ScoreStats!$C$2:$AD$2,0))))</f>
        <v/>
      </c>
      <c r="M33" s="159" t="str">
        <f>IF(OR(M$4="Co-Benefit Goals",$A33="Select BMP"),"",IF($E$1="Average Score",INDEX(FinalScores!$C$3:$AD$151,MATCH($B$1&amp;"-"&amp;$A33,FinalScores!$BA$3:$BA$151,0),MATCH(M$4,FinalScores!$C$2:$AD$2,0)),INDEX(ScoreStats!$C$3:$AD$151,MATCH($B$1&amp;"-"&amp;$A33,ScoreStats!$BA$3:$BA$151,0),MATCH(M$4,ScoreStats!$C$2:$AD$2,0))))</f>
        <v/>
      </c>
      <c r="N33" s="159" t="str">
        <f>IF(OR(N$4="Co-Benefit Goals",$A33="Select BMP"),"",IF($E$1="Average Score",INDEX(FinalScores!$C$3:$AD$151,MATCH($B$1&amp;"-"&amp;$A33,FinalScores!$BA$3:$BA$151,0),MATCH(N$4,FinalScores!$C$2:$AD$2,0)),INDEX(ScoreStats!$C$3:$AD$151,MATCH($B$1&amp;"-"&amp;$A33,ScoreStats!$BA$3:$BA$151,0),MATCH(N$4,ScoreStats!$C$2:$AD$2,0))))</f>
        <v/>
      </c>
      <c r="O33" s="159" t="str">
        <f>IF(OR(O$4="Co-Benefit Goals",$A33="Select BMP"),"",IF($E$1="Average Score",INDEX(FinalScores!$C$3:$AD$151,MATCH($B$1&amp;"-"&amp;$A33,FinalScores!$BA$3:$BA$151,0),MATCH(O$4,FinalScores!$C$2:$AD$2,0)),INDEX(ScoreStats!$C$3:$AD$151,MATCH($B$1&amp;"-"&amp;$A33,ScoreStats!$BA$3:$BA$151,0),MATCH(O$4,ScoreStats!$C$2:$AD$2,0))))</f>
        <v/>
      </c>
      <c r="P33" s="159" t="str">
        <f>IF(OR(P$4="Co-Benefit Goals",$A33="Select BMP"),"",IF($E$1="Average Score",INDEX(FinalScores!$C$3:$AD$151,MATCH($B$1&amp;"-"&amp;$A33,FinalScores!$BA$3:$BA$151,0),MATCH(P$4,FinalScores!$C$2:$AD$2,0)),INDEX(ScoreStats!$C$3:$AD$151,MATCH($B$1&amp;"-"&amp;$A33,ScoreStats!$BA$3:$BA$151,0),MATCH(P$4,ScoreStats!$C$2:$AD$2,0))))</f>
        <v/>
      </c>
      <c r="Q33" s="159" t="str">
        <f>IF(OR(Q$4="Co-Benefit Goals",$A33="Select BMP"),"",IF($E$1="Average Score",INDEX(FinalScores!$C$3:$AD$151,MATCH($B$1&amp;"-"&amp;$A33,FinalScores!$BA$3:$BA$151,0),MATCH(Q$4,FinalScores!$C$2:$AD$2,0)),INDEX(ScoreStats!$C$3:$AD$151,MATCH($B$1&amp;"-"&amp;$A33,ScoreStats!$BA$3:$BA$151,0),MATCH(Q$4,ScoreStats!$C$2:$AD$2,0))))</f>
        <v/>
      </c>
      <c r="R33" s="159" t="str">
        <f>IF(OR(R$4="Co-Benefit Goals",$A33="Select BMP"),"",IF($E$1="Average Score",INDEX(FinalScores!$C$3:$AD$151,MATCH($B$1&amp;"-"&amp;$A33,FinalScores!$BA$3:$BA$151,0),MATCH(R$4,FinalScores!$C$2:$AD$2,0)),INDEX(ScoreStats!$C$3:$AD$151,MATCH($B$1&amp;"-"&amp;$A33,ScoreStats!$BA$3:$BA$151,0),MATCH(R$4,ScoreStats!$C$2:$AD$2,0))))</f>
        <v/>
      </c>
      <c r="S33" s="159" t="str">
        <f>IF(OR(S$4="Co-Benefit Goals",$A33="Select BMP"),"",IF($E$1="Average Score",INDEX(FinalScores!$C$3:$AD$151,MATCH($B$1&amp;"-"&amp;$A33,FinalScores!$BA$3:$BA$151,0),MATCH(S$4,FinalScores!$C$2:$AD$2,0)),INDEX(ScoreStats!$C$3:$AD$151,MATCH($B$1&amp;"-"&amp;$A33,ScoreStats!$BA$3:$BA$151,0),MATCH(S$4,ScoreStats!$C$2:$AD$2,0))))</f>
        <v/>
      </c>
      <c r="T33" s="159" t="str">
        <f>IF(OR(T$4="Co-Benefit Goals",$A33="Select BMP"),"",IF($E$1="Average Score",INDEX(FinalScores!$C$3:$AD$151,MATCH($B$1&amp;"-"&amp;$A33,FinalScores!$BA$3:$BA$151,0),MATCH(T$4,FinalScores!$C$2:$AD$2,0)),INDEX(ScoreStats!$C$3:$AD$151,MATCH($B$1&amp;"-"&amp;$A33,ScoreStats!$BA$3:$BA$151,0),MATCH(T$4,ScoreStats!$C$2:$AD$2,0))))</f>
        <v/>
      </c>
      <c r="U33" s="159" t="str">
        <f>IF(OR(U$4="Co-Benefit Goals",$A33="Select BMP"),"",IF($E$1="Average Score",INDEX(FinalScores!$C$3:$AD$151,MATCH($B$1&amp;"-"&amp;$A33,FinalScores!$BA$3:$BA$151,0),MATCH(U$4,FinalScores!$C$2:$AD$2,0)),INDEX(ScoreStats!$C$3:$AD$151,MATCH($B$1&amp;"-"&amp;$A33,ScoreStats!$BA$3:$BA$151,0),MATCH(U$4,ScoreStats!$C$2:$AD$2,0))))</f>
        <v/>
      </c>
      <c r="V33" s="159" t="str">
        <f>IF(OR(V$4="Co-Benefit Goals",$A33="Select BMP"),"",IF($E$1="Average Score",INDEX(FinalScores!$C$3:$AD$151,MATCH($B$1&amp;"-"&amp;$A33,FinalScores!$BA$3:$BA$151,0),MATCH(V$4,FinalScores!$C$2:$AD$2,0)),INDEX(ScoreStats!$C$3:$AD$151,MATCH($B$1&amp;"-"&amp;$A33,ScoreStats!$BA$3:$BA$151,0),MATCH(V$4,ScoreStats!$C$2:$AD$2,0))))</f>
        <v/>
      </c>
      <c r="W33" s="159" t="str">
        <f>IF(OR(W$4="Co-Benefit Goals",$A33="Select BMP"),"",IF($E$1="Average Score",INDEX(FinalScores!$C$3:$AD$151,MATCH($B$1&amp;"-"&amp;$A33,FinalScores!$BA$3:$BA$151,0),MATCH(W$4,FinalScores!$C$2:$AD$2,0)),INDEX(ScoreStats!$C$3:$AD$151,MATCH($B$1&amp;"-"&amp;$A33,ScoreStats!$BA$3:$BA$151,0),MATCH(W$4,ScoreStats!$C$2:$AD$2,0))))</f>
        <v/>
      </c>
      <c r="X33" s="159" t="str">
        <f>IF(OR(X$4="Co-Benefit Goals",$A33="Select BMP"),"",IF($E$1="Average Score",INDEX(FinalScores!$C$3:$AD$151,MATCH($B$1&amp;"-"&amp;$A33,FinalScores!$BA$3:$BA$151,0),MATCH(X$4,FinalScores!$C$2:$AD$2,0)),INDEX(ScoreStats!$C$3:$AD$151,MATCH($B$1&amp;"-"&amp;$A33,ScoreStats!$BA$3:$BA$151,0),MATCH(X$4,ScoreStats!$C$2:$AD$2,0))))</f>
        <v/>
      </c>
      <c r="Y33" s="159" t="str">
        <f>IF(OR(Y$4="Co-Benefit Goals",$A33="Select BMP"),"",IF($E$1="Average Score",INDEX(FinalScores!$C$3:$AD$151,MATCH($B$1&amp;"-"&amp;$A33,FinalScores!$BA$3:$BA$151,0),MATCH(Y$4,FinalScores!$C$2:$AD$2,0)),INDEX(ScoreStats!$C$3:$AD$151,MATCH($B$1&amp;"-"&amp;$A33,ScoreStats!$BA$3:$BA$151,0),MATCH(Y$4,ScoreStats!$C$2:$AD$2,0))))</f>
        <v/>
      </c>
      <c r="Z33" s="159" t="str">
        <f>IF(OR(Z$4="Co-Benefit Goals",$A33="Select BMP"),"",IF($E$1="Average Score",INDEX(FinalScores!$C$3:$AD$151,MATCH($B$1&amp;"-"&amp;$A33,FinalScores!$BA$3:$BA$151,0),MATCH(Z$4,FinalScores!$C$2:$AD$2,0)),INDEX(ScoreStats!$C$3:$AD$151,MATCH($B$1&amp;"-"&amp;$A33,ScoreStats!$BA$3:$BA$151,0),MATCH(Z$4,ScoreStats!$C$2:$AD$2,0))))</f>
        <v/>
      </c>
      <c r="AA33" s="159" t="str">
        <f>IF(OR(AA$4="Co-Benefit Goals",$A33="Select BMP"),"",IF($E$1="Average Score",INDEX(FinalScores!$C$3:$AD$151,MATCH($B$1&amp;"-"&amp;$A33,FinalScores!$BA$3:$BA$151,0),MATCH(AA$4,FinalScores!$C$2:$AD$2,0)),INDEX(ScoreStats!$C$3:$AD$151,MATCH($B$1&amp;"-"&amp;$A33,ScoreStats!$BA$3:$BA$151,0),MATCH(AA$4,ScoreStats!$C$2:$AD$2,0))))</f>
        <v/>
      </c>
      <c r="AB33" s="159" t="str">
        <f>IF(OR(AB$4="Co-Benefit Goals",$A33="Select BMP"),"",IF($E$1="Average Score",INDEX(FinalScores!$C$3:$AD$151,MATCH($B$1&amp;"-"&amp;$A33,FinalScores!$BA$3:$BA$151,0),MATCH(AB$4,FinalScores!$C$2:$AD$2,0)),INDEX(ScoreStats!$C$3:$AD$151,MATCH($B$1&amp;"-"&amp;$A33,ScoreStats!$BA$3:$BA$151,0),MATCH(AB$4,ScoreStats!$C$2:$AD$2,0))))</f>
        <v/>
      </c>
      <c r="AC33" s="159" t="str">
        <f>IF(OR(AC$4="Co-Benefit Goals",$A33="Select BMP"),"",IF($E$1="Average Score",INDEX(FinalScores!$C$3:$AD$151,MATCH($B$1&amp;"-"&amp;$A33,FinalScores!$BA$3:$BA$151,0),MATCH(AC$4,FinalScores!$C$2:$AD$2,0)),INDEX(ScoreStats!$C$3:$AD$151,MATCH($B$1&amp;"-"&amp;$A33,ScoreStats!$BA$3:$BA$151,0),MATCH(AC$4,ScoreStats!$C$2:$AD$2,0))))</f>
        <v/>
      </c>
    </row>
    <row r="34" spans="1:29" ht="27" customHeight="1" x14ac:dyDescent="0.25">
      <c r="A34" s="154" t="s">
        <v>422</v>
      </c>
      <c r="B34" s="159" t="str">
        <f>IF(OR(B$4="Co-Benefit Goals",$A34="Select BMP"),"",IF($E$1="Average Score",INDEX(FinalScores!$C$3:$AD$151,MATCH($B$1&amp;"-"&amp;$A34,FinalScores!$BA$3:$BA$151,0),MATCH(B$4,FinalScores!$C$2:$AD$2,0)),INDEX(ScoreStats!$C$3:$AD$151,MATCH($B$1&amp;"-"&amp;$A34,ScoreStats!$BA$3:$BA$151,0),MATCH(B$4,ScoreStats!$C$2:$AD$2,0))))</f>
        <v/>
      </c>
      <c r="C34" s="159" t="str">
        <f>IF(OR(C$4="Co-Benefit Goals",$A34="Select BMP"),"",IF($E$1="Average Score",INDEX(FinalScores!$C$3:$AD$151,MATCH($B$1&amp;"-"&amp;$A34,FinalScores!$BA$3:$BA$151,0),MATCH(C$4,FinalScores!$C$2:$AD$2,0)),INDEX(ScoreStats!$C$3:$AD$151,MATCH($B$1&amp;"-"&amp;$A34,ScoreStats!$BA$3:$BA$151,0),MATCH(C$4,ScoreStats!$C$2:$AD$2,0))))</f>
        <v/>
      </c>
      <c r="D34" s="159" t="str">
        <f>IF(OR(D$4="Co-Benefit Goals",$A34="Select BMP"),"",IF($E$1="Average Score",INDEX(FinalScores!$C$3:$AD$151,MATCH($B$1&amp;"-"&amp;$A34,FinalScores!$BA$3:$BA$151,0),MATCH(D$4,FinalScores!$C$2:$AD$2,0)),INDEX(ScoreStats!$C$3:$AD$151,MATCH($B$1&amp;"-"&amp;$A34,ScoreStats!$BA$3:$BA$151,0),MATCH(D$4,ScoreStats!$C$2:$AD$2,0))))</f>
        <v/>
      </c>
      <c r="E34" s="159" t="str">
        <f>IF(OR(E$4="Co-Benefit Goals",$A34="Select BMP"),"",IF($E$1="Average Score",INDEX(FinalScores!$C$3:$AD$151,MATCH($B$1&amp;"-"&amp;$A34,FinalScores!$BA$3:$BA$151,0),MATCH(E$4,FinalScores!$C$2:$AD$2,0)),INDEX(ScoreStats!$C$3:$AD$151,MATCH($B$1&amp;"-"&amp;$A34,ScoreStats!$BA$3:$BA$151,0),MATCH(E$4,ScoreStats!$C$2:$AD$2,0))))</f>
        <v/>
      </c>
      <c r="F34" s="159" t="str">
        <f>IF(OR(F$4="Co-Benefit Goals",$A34="Select BMP"),"",IF($E$1="Average Score",INDEX(FinalScores!$C$3:$AD$151,MATCH($B$1&amp;"-"&amp;$A34,FinalScores!$BA$3:$BA$151,0),MATCH(F$4,FinalScores!$C$2:$AD$2,0)),INDEX(ScoreStats!$C$3:$AD$151,MATCH($B$1&amp;"-"&amp;$A34,ScoreStats!$BA$3:$BA$151,0),MATCH(F$4,ScoreStats!$C$2:$AD$2,0))))</f>
        <v/>
      </c>
      <c r="G34" s="159" t="str">
        <f>IF(OR(G$4="Co-Benefit Goals",$A34="Select BMP"),"",IF($E$1="Average Score",INDEX(FinalScores!$C$3:$AD$151,MATCH($B$1&amp;"-"&amp;$A34,FinalScores!$BA$3:$BA$151,0),MATCH(G$4,FinalScores!$C$2:$AD$2,0)),INDEX(ScoreStats!$C$3:$AD$151,MATCH($B$1&amp;"-"&amp;$A34,ScoreStats!$BA$3:$BA$151,0),MATCH(G$4,ScoreStats!$C$2:$AD$2,0))))</f>
        <v/>
      </c>
      <c r="H34" s="159" t="str">
        <f>IF(OR(H$4="Co-Benefit Goals",$A34="Select BMP"),"",IF($E$1="Average Score",INDEX(FinalScores!$C$3:$AD$151,MATCH($B$1&amp;"-"&amp;$A34,FinalScores!$BA$3:$BA$151,0),MATCH(H$4,FinalScores!$C$2:$AD$2,0)),INDEX(ScoreStats!$C$3:$AD$151,MATCH($B$1&amp;"-"&amp;$A34,ScoreStats!$BA$3:$BA$151,0),MATCH(H$4,ScoreStats!$C$2:$AD$2,0))))</f>
        <v/>
      </c>
      <c r="I34" s="159" t="str">
        <f>IF(OR(I$4="Co-Benefit Goals",$A34="Select BMP"),"",IF($E$1="Average Score",INDEX(FinalScores!$C$3:$AD$151,MATCH($B$1&amp;"-"&amp;$A34,FinalScores!$BA$3:$BA$151,0),MATCH(I$4,FinalScores!$C$2:$AD$2,0)),INDEX(ScoreStats!$C$3:$AD$151,MATCH($B$1&amp;"-"&amp;$A34,ScoreStats!$BA$3:$BA$151,0),MATCH(I$4,ScoreStats!$C$2:$AD$2,0))))</f>
        <v/>
      </c>
      <c r="J34" s="159" t="str">
        <f>IF(OR(J$4="Co-Benefit Goals",$A34="Select BMP"),"",IF($E$1="Average Score",INDEX(FinalScores!$C$3:$AD$151,MATCH($B$1&amp;"-"&amp;$A34,FinalScores!$BA$3:$BA$151,0),MATCH(J$4,FinalScores!$C$2:$AD$2,0)),INDEX(ScoreStats!$C$3:$AD$151,MATCH($B$1&amp;"-"&amp;$A34,ScoreStats!$BA$3:$BA$151,0),MATCH(J$4,ScoreStats!$C$2:$AD$2,0))))</f>
        <v/>
      </c>
      <c r="K34" s="159" t="str">
        <f>IF(OR(K$4="Co-Benefit Goals",$A34="Select BMP"),"",IF($E$1="Average Score",INDEX(FinalScores!$C$3:$AD$151,MATCH($B$1&amp;"-"&amp;$A34,FinalScores!$BA$3:$BA$151,0),MATCH(K$4,FinalScores!$C$2:$AD$2,0)),INDEX(ScoreStats!$C$3:$AD$151,MATCH($B$1&amp;"-"&amp;$A34,ScoreStats!$BA$3:$BA$151,0),MATCH(K$4,ScoreStats!$C$2:$AD$2,0))))</f>
        <v/>
      </c>
      <c r="L34" s="159" t="str">
        <f>IF(OR(L$4="Co-Benefit Goals",$A34="Select BMP"),"",IF($E$1="Average Score",INDEX(FinalScores!$C$3:$AD$151,MATCH($B$1&amp;"-"&amp;$A34,FinalScores!$BA$3:$BA$151,0),MATCH(L$4,FinalScores!$C$2:$AD$2,0)),INDEX(ScoreStats!$C$3:$AD$151,MATCH($B$1&amp;"-"&amp;$A34,ScoreStats!$BA$3:$BA$151,0),MATCH(L$4,ScoreStats!$C$2:$AD$2,0))))</f>
        <v/>
      </c>
      <c r="M34" s="159" t="str">
        <f>IF(OR(M$4="Co-Benefit Goals",$A34="Select BMP"),"",IF($E$1="Average Score",INDEX(FinalScores!$C$3:$AD$151,MATCH($B$1&amp;"-"&amp;$A34,FinalScores!$BA$3:$BA$151,0),MATCH(M$4,FinalScores!$C$2:$AD$2,0)),INDEX(ScoreStats!$C$3:$AD$151,MATCH($B$1&amp;"-"&amp;$A34,ScoreStats!$BA$3:$BA$151,0),MATCH(M$4,ScoreStats!$C$2:$AD$2,0))))</f>
        <v/>
      </c>
      <c r="N34" s="159" t="str">
        <f>IF(OR(N$4="Co-Benefit Goals",$A34="Select BMP"),"",IF($E$1="Average Score",INDEX(FinalScores!$C$3:$AD$151,MATCH($B$1&amp;"-"&amp;$A34,FinalScores!$BA$3:$BA$151,0),MATCH(N$4,FinalScores!$C$2:$AD$2,0)),INDEX(ScoreStats!$C$3:$AD$151,MATCH($B$1&amp;"-"&amp;$A34,ScoreStats!$BA$3:$BA$151,0),MATCH(N$4,ScoreStats!$C$2:$AD$2,0))))</f>
        <v/>
      </c>
      <c r="O34" s="159" t="str">
        <f>IF(OR(O$4="Co-Benefit Goals",$A34="Select BMP"),"",IF($E$1="Average Score",INDEX(FinalScores!$C$3:$AD$151,MATCH($B$1&amp;"-"&amp;$A34,FinalScores!$BA$3:$BA$151,0),MATCH(O$4,FinalScores!$C$2:$AD$2,0)),INDEX(ScoreStats!$C$3:$AD$151,MATCH($B$1&amp;"-"&amp;$A34,ScoreStats!$BA$3:$BA$151,0),MATCH(O$4,ScoreStats!$C$2:$AD$2,0))))</f>
        <v/>
      </c>
      <c r="P34" s="159" t="str">
        <f>IF(OR(P$4="Co-Benefit Goals",$A34="Select BMP"),"",IF($E$1="Average Score",INDEX(FinalScores!$C$3:$AD$151,MATCH($B$1&amp;"-"&amp;$A34,FinalScores!$BA$3:$BA$151,0),MATCH(P$4,FinalScores!$C$2:$AD$2,0)),INDEX(ScoreStats!$C$3:$AD$151,MATCH($B$1&amp;"-"&amp;$A34,ScoreStats!$BA$3:$BA$151,0),MATCH(P$4,ScoreStats!$C$2:$AD$2,0))))</f>
        <v/>
      </c>
      <c r="Q34" s="159" t="str">
        <f>IF(OR(Q$4="Co-Benefit Goals",$A34="Select BMP"),"",IF($E$1="Average Score",INDEX(FinalScores!$C$3:$AD$151,MATCH($B$1&amp;"-"&amp;$A34,FinalScores!$BA$3:$BA$151,0),MATCH(Q$4,FinalScores!$C$2:$AD$2,0)),INDEX(ScoreStats!$C$3:$AD$151,MATCH($B$1&amp;"-"&amp;$A34,ScoreStats!$BA$3:$BA$151,0),MATCH(Q$4,ScoreStats!$C$2:$AD$2,0))))</f>
        <v/>
      </c>
      <c r="R34" s="159" t="str">
        <f>IF(OR(R$4="Co-Benefit Goals",$A34="Select BMP"),"",IF($E$1="Average Score",INDEX(FinalScores!$C$3:$AD$151,MATCH($B$1&amp;"-"&amp;$A34,FinalScores!$BA$3:$BA$151,0),MATCH(R$4,FinalScores!$C$2:$AD$2,0)),INDEX(ScoreStats!$C$3:$AD$151,MATCH($B$1&amp;"-"&amp;$A34,ScoreStats!$BA$3:$BA$151,0),MATCH(R$4,ScoreStats!$C$2:$AD$2,0))))</f>
        <v/>
      </c>
      <c r="S34" s="159" t="str">
        <f>IF(OR(S$4="Co-Benefit Goals",$A34="Select BMP"),"",IF($E$1="Average Score",INDEX(FinalScores!$C$3:$AD$151,MATCH($B$1&amp;"-"&amp;$A34,FinalScores!$BA$3:$BA$151,0),MATCH(S$4,FinalScores!$C$2:$AD$2,0)),INDEX(ScoreStats!$C$3:$AD$151,MATCH($B$1&amp;"-"&amp;$A34,ScoreStats!$BA$3:$BA$151,0),MATCH(S$4,ScoreStats!$C$2:$AD$2,0))))</f>
        <v/>
      </c>
      <c r="T34" s="159" t="str">
        <f>IF(OR(T$4="Co-Benefit Goals",$A34="Select BMP"),"",IF($E$1="Average Score",INDEX(FinalScores!$C$3:$AD$151,MATCH($B$1&amp;"-"&amp;$A34,FinalScores!$BA$3:$BA$151,0),MATCH(T$4,FinalScores!$C$2:$AD$2,0)),INDEX(ScoreStats!$C$3:$AD$151,MATCH($B$1&amp;"-"&amp;$A34,ScoreStats!$BA$3:$BA$151,0),MATCH(T$4,ScoreStats!$C$2:$AD$2,0))))</f>
        <v/>
      </c>
      <c r="U34" s="159" t="str">
        <f>IF(OR(U$4="Co-Benefit Goals",$A34="Select BMP"),"",IF($E$1="Average Score",INDEX(FinalScores!$C$3:$AD$151,MATCH($B$1&amp;"-"&amp;$A34,FinalScores!$BA$3:$BA$151,0),MATCH(U$4,FinalScores!$C$2:$AD$2,0)),INDEX(ScoreStats!$C$3:$AD$151,MATCH($B$1&amp;"-"&amp;$A34,ScoreStats!$BA$3:$BA$151,0),MATCH(U$4,ScoreStats!$C$2:$AD$2,0))))</f>
        <v/>
      </c>
      <c r="V34" s="159" t="str">
        <f>IF(OR(V$4="Co-Benefit Goals",$A34="Select BMP"),"",IF($E$1="Average Score",INDEX(FinalScores!$C$3:$AD$151,MATCH($B$1&amp;"-"&amp;$A34,FinalScores!$BA$3:$BA$151,0),MATCH(V$4,FinalScores!$C$2:$AD$2,0)),INDEX(ScoreStats!$C$3:$AD$151,MATCH($B$1&amp;"-"&amp;$A34,ScoreStats!$BA$3:$BA$151,0),MATCH(V$4,ScoreStats!$C$2:$AD$2,0))))</f>
        <v/>
      </c>
      <c r="W34" s="159" t="str">
        <f>IF(OR(W$4="Co-Benefit Goals",$A34="Select BMP"),"",IF($E$1="Average Score",INDEX(FinalScores!$C$3:$AD$151,MATCH($B$1&amp;"-"&amp;$A34,FinalScores!$BA$3:$BA$151,0),MATCH(W$4,FinalScores!$C$2:$AD$2,0)),INDEX(ScoreStats!$C$3:$AD$151,MATCH($B$1&amp;"-"&amp;$A34,ScoreStats!$BA$3:$BA$151,0),MATCH(W$4,ScoreStats!$C$2:$AD$2,0))))</f>
        <v/>
      </c>
      <c r="X34" s="159" t="str">
        <f>IF(OR(X$4="Co-Benefit Goals",$A34="Select BMP"),"",IF($E$1="Average Score",INDEX(FinalScores!$C$3:$AD$151,MATCH($B$1&amp;"-"&amp;$A34,FinalScores!$BA$3:$BA$151,0),MATCH(X$4,FinalScores!$C$2:$AD$2,0)),INDEX(ScoreStats!$C$3:$AD$151,MATCH($B$1&amp;"-"&amp;$A34,ScoreStats!$BA$3:$BA$151,0),MATCH(X$4,ScoreStats!$C$2:$AD$2,0))))</f>
        <v/>
      </c>
      <c r="Y34" s="159" t="str">
        <f>IF(OR(Y$4="Co-Benefit Goals",$A34="Select BMP"),"",IF($E$1="Average Score",INDEX(FinalScores!$C$3:$AD$151,MATCH($B$1&amp;"-"&amp;$A34,FinalScores!$BA$3:$BA$151,0),MATCH(Y$4,FinalScores!$C$2:$AD$2,0)),INDEX(ScoreStats!$C$3:$AD$151,MATCH($B$1&amp;"-"&amp;$A34,ScoreStats!$BA$3:$BA$151,0),MATCH(Y$4,ScoreStats!$C$2:$AD$2,0))))</f>
        <v/>
      </c>
      <c r="Z34" s="159" t="str">
        <f>IF(OR(Z$4="Co-Benefit Goals",$A34="Select BMP"),"",IF($E$1="Average Score",INDEX(FinalScores!$C$3:$AD$151,MATCH($B$1&amp;"-"&amp;$A34,FinalScores!$BA$3:$BA$151,0),MATCH(Z$4,FinalScores!$C$2:$AD$2,0)),INDEX(ScoreStats!$C$3:$AD$151,MATCH($B$1&amp;"-"&amp;$A34,ScoreStats!$BA$3:$BA$151,0),MATCH(Z$4,ScoreStats!$C$2:$AD$2,0))))</f>
        <v/>
      </c>
      <c r="AA34" s="159" t="str">
        <f>IF(OR(AA$4="Co-Benefit Goals",$A34="Select BMP"),"",IF($E$1="Average Score",INDEX(FinalScores!$C$3:$AD$151,MATCH($B$1&amp;"-"&amp;$A34,FinalScores!$BA$3:$BA$151,0),MATCH(AA$4,FinalScores!$C$2:$AD$2,0)),INDEX(ScoreStats!$C$3:$AD$151,MATCH($B$1&amp;"-"&amp;$A34,ScoreStats!$BA$3:$BA$151,0),MATCH(AA$4,ScoreStats!$C$2:$AD$2,0))))</f>
        <v/>
      </c>
      <c r="AB34" s="159" t="str">
        <f>IF(OR(AB$4="Co-Benefit Goals",$A34="Select BMP"),"",IF($E$1="Average Score",INDEX(FinalScores!$C$3:$AD$151,MATCH($B$1&amp;"-"&amp;$A34,FinalScores!$BA$3:$BA$151,0),MATCH(AB$4,FinalScores!$C$2:$AD$2,0)),INDEX(ScoreStats!$C$3:$AD$151,MATCH($B$1&amp;"-"&amp;$A34,ScoreStats!$BA$3:$BA$151,0),MATCH(AB$4,ScoreStats!$C$2:$AD$2,0))))</f>
        <v/>
      </c>
      <c r="AC34" s="159" t="str">
        <f>IF(OR(AC$4="Co-Benefit Goals",$A34="Select BMP"),"",IF($E$1="Average Score",INDEX(FinalScores!$C$3:$AD$151,MATCH($B$1&amp;"-"&amp;$A34,FinalScores!$BA$3:$BA$151,0),MATCH(AC$4,FinalScores!$C$2:$AD$2,0)),INDEX(ScoreStats!$C$3:$AD$151,MATCH($B$1&amp;"-"&amp;$A34,ScoreStats!$BA$3:$BA$151,0),MATCH(AC$4,ScoreStats!$C$2:$AD$2,0))))</f>
        <v/>
      </c>
    </row>
    <row r="35" spans="1:29" ht="27" customHeight="1" x14ac:dyDescent="0.25">
      <c r="A35" s="154" t="s">
        <v>422</v>
      </c>
      <c r="B35" s="159" t="str">
        <f>IF(OR(B$4="Co-Benefit Goals",$A35="Select BMP"),"",IF($E$1="Average Score",INDEX(FinalScores!$C$3:$AD$151,MATCH($B$1&amp;"-"&amp;$A35,FinalScores!$BA$3:$BA$151,0),MATCH(B$4,FinalScores!$C$2:$AD$2,0)),INDEX(ScoreStats!$C$3:$AD$151,MATCH($B$1&amp;"-"&amp;$A35,ScoreStats!$BA$3:$BA$151,0),MATCH(B$4,ScoreStats!$C$2:$AD$2,0))))</f>
        <v/>
      </c>
      <c r="C35" s="159" t="str">
        <f>IF(OR(C$4="Co-Benefit Goals",$A35="Select BMP"),"",IF($E$1="Average Score",INDEX(FinalScores!$C$3:$AD$151,MATCH($B$1&amp;"-"&amp;$A35,FinalScores!$BA$3:$BA$151,0),MATCH(C$4,FinalScores!$C$2:$AD$2,0)),INDEX(ScoreStats!$C$3:$AD$151,MATCH($B$1&amp;"-"&amp;$A35,ScoreStats!$BA$3:$BA$151,0),MATCH(C$4,ScoreStats!$C$2:$AD$2,0))))</f>
        <v/>
      </c>
      <c r="D35" s="159" t="str">
        <f>IF(OR(D$4="Co-Benefit Goals",$A35="Select BMP"),"",IF($E$1="Average Score",INDEX(FinalScores!$C$3:$AD$151,MATCH($B$1&amp;"-"&amp;$A35,FinalScores!$BA$3:$BA$151,0),MATCH(D$4,FinalScores!$C$2:$AD$2,0)),INDEX(ScoreStats!$C$3:$AD$151,MATCH($B$1&amp;"-"&amp;$A35,ScoreStats!$BA$3:$BA$151,0),MATCH(D$4,ScoreStats!$C$2:$AD$2,0))))</f>
        <v/>
      </c>
      <c r="E35" s="159" t="str">
        <f>IF(OR(E$4="Co-Benefit Goals",$A35="Select BMP"),"",IF($E$1="Average Score",INDEX(FinalScores!$C$3:$AD$151,MATCH($B$1&amp;"-"&amp;$A35,FinalScores!$BA$3:$BA$151,0),MATCH(E$4,FinalScores!$C$2:$AD$2,0)),INDEX(ScoreStats!$C$3:$AD$151,MATCH($B$1&amp;"-"&amp;$A35,ScoreStats!$BA$3:$BA$151,0),MATCH(E$4,ScoreStats!$C$2:$AD$2,0))))</f>
        <v/>
      </c>
      <c r="F35" s="159" t="str">
        <f>IF(OR(F$4="Co-Benefit Goals",$A35="Select BMP"),"",IF($E$1="Average Score",INDEX(FinalScores!$C$3:$AD$151,MATCH($B$1&amp;"-"&amp;$A35,FinalScores!$BA$3:$BA$151,0),MATCH(F$4,FinalScores!$C$2:$AD$2,0)),INDEX(ScoreStats!$C$3:$AD$151,MATCH($B$1&amp;"-"&amp;$A35,ScoreStats!$BA$3:$BA$151,0),MATCH(F$4,ScoreStats!$C$2:$AD$2,0))))</f>
        <v/>
      </c>
      <c r="G35" s="159" t="str">
        <f>IF(OR(G$4="Co-Benefit Goals",$A35="Select BMP"),"",IF($E$1="Average Score",INDEX(FinalScores!$C$3:$AD$151,MATCH($B$1&amp;"-"&amp;$A35,FinalScores!$BA$3:$BA$151,0),MATCH(G$4,FinalScores!$C$2:$AD$2,0)),INDEX(ScoreStats!$C$3:$AD$151,MATCH($B$1&amp;"-"&amp;$A35,ScoreStats!$BA$3:$BA$151,0),MATCH(G$4,ScoreStats!$C$2:$AD$2,0))))</f>
        <v/>
      </c>
      <c r="H35" s="159" t="str">
        <f>IF(OR(H$4="Co-Benefit Goals",$A35="Select BMP"),"",IF($E$1="Average Score",INDEX(FinalScores!$C$3:$AD$151,MATCH($B$1&amp;"-"&amp;$A35,FinalScores!$BA$3:$BA$151,0),MATCH(H$4,FinalScores!$C$2:$AD$2,0)),INDEX(ScoreStats!$C$3:$AD$151,MATCH($B$1&amp;"-"&amp;$A35,ScoreStats!$BA$3:$BA$151,0),MATCH(H$4,ScoreStats!$C$2:$AD$2,0))))</f>
        <v/>
      </c>
      <c r="I35" s="159" t="str">
        <f>IF(OR(I$4="Co-Benefit Goals",$A35="Select BMP"),"",IF($E$1="Average Score",INDEX(FinalScores!$C$3:$AD$151,MATCH($B$1&amp;"-"&amp;$A35,FinalScores!$BA$3:$BA$151,0),MATCH(I$4,FinalScores!$C$2:$AD$2,0)),INDEX(ScoreStats!$C$3:$AD$151,MATCH($B$1&amp;"-"&amp;$A35,ScoreStats!$BA$3:$BA$151,0),MATCH(I$4,ScoreStats!$C$2:$AD$2,0))))</f>
        <v/>
      </c>
      <c r="J35" s="159" t="str">
        <f>IF(OR(J$4="Co-Benefit Goals",$A35="Select BMP"),"",IF($E$1="Average Score",INDEX(FinalScores!$C$3:$AD$151,MATCH($B$1&amp;"-"&amp;$A35,FinalScores!$BA$3:$BA$151,0),MATCH(J$4,FinalScores!$C$2:$AD$2,0)),INDEX(ScoreStats!$C$3:$AD$151,MATCH($B$1&amp;"-"&amp;$A35,ScoreStats!$BA$3:$BA$151,0),MATCH(J$4,ScoreStats!$C$2:$AD$2,0))))</f>
        <v/>
      </c>
      <c r="K35" s="159" t="str">
        <f>IF(OR(K$4="Co-Benefit Goals",$A35="Select BMP"),"",IF($E$1="Average Score",INDEX(FinalScores!$C$3:$AD$151,MATCH($B$1&amp;"-"&amp;$A35,FinalScores!$BA$3:$BA$151,0),MATCH(K$4,FinalScores!$C$2:$AD$2,0)),INDEX(ScoreStats!$C$3:$AD$151,MATCH($B$1&amp;"-"&amp;$A35,ScoreStats!$BA$3:$BA$151,0),MATCH(K$4,ScoreStats!$C$2:$AD$2,0))))</f>
        <v/>
      </c>
      <c r="L35" s="159" t="str">
        <f>IF(OR(L$4="Co-Benefit Goals",$A35="Select BMP"),"",IF($E$1="Average Score",INDEX(FinalScores!$C$3:$AD$151,MATCH($B$1&amp;"-"&amp;$A35,FinalScores!$BA$3:$BA$151,0),MATCH(L$4,FinalScores!$C$2:$AD$2,0)),INDEX(ScoreStats!$C$3:$AD$151,MATCH($B$1&amp;"-"&amp;$A35,ScoreStats!$BA$3:$BA$151,0),MATCH(L$4,ScoreStats!$C$2:$AD$2,0))))</f>
        <v/>
      </c>
      <c r="M35" s="159" t="str">
        <f>IF(OR(M$4="Co-Benefit Goals",$A35="Select BMP"),"",IF($E$1="Average Score",INDEX(FinalScores!$C$3:$AD$151,MATCH($B$1&amp;"-"&amp;$A35,FinalScores!$BA$3:$BA$151,0),MATCH(M$4,FinalScores!$C$2:$AD$2,0)),INDEX(ScoreStats!$C$3:$AD$151,MATCH($B$1&amp;"-"&amp;$A35,ScoreStats!$BA$3:$BA$151,0),MATCH(M$4,ScoreStats!$C$2:$AD$2,0))))</f>
        <v/>
      </c>
      <c r="N35" s="159" t="str">
        <f>IF(OR(N$4="Co-Benefit Goals",$A35="Select BMP"),"",IF($E$1="Average Score",INDEX(FinalScores!$C$3:$AD$151,MATCH($B$1&amp;"-"&amp;$A35,FinalScores!$BA$3:$BA$151,0),MATCH(N$4,FinalScores!$C$2:$AD$2,0)),INDEX(ScoreStats!$C$3:$AD$151,MATCH($B$1&amp;"-"&amp;$A35,ScoreStats!$BA$3:$BA$151,0),MATCH(N$4,ScoreStats!$C$2:$AD$2,0))))</f>
        <v/>
      </c>
      <c r="O35" s="159" t="str">
        <f>IF(OR(O$4="Co-Benefit Goals",$A35="Select BMP"),"",IF($E$1="Average Score",INDEX(FinalScores!$C$3:$AD$151,MATCH($B$1&amp;"-"&amp;$A35,FinalScores!$BA$3:$BA$151,0),MATCH(O$4,FinalScores!$C$2:$AD$2,0)),INDEX(ScoreStats!$C$3:$AD$151,MATCH($B$1&amp;"-"&amp;$A35,ScoreStats!$BA$3:$BA$151,0),MATCH(O$4,ScoreStats!$C$2:$AD$2,0))))</f>
        <v/>
      </c>
      <c r="P35" s="159" t="str">
        <f>IF(OR(P$4="Co-Benefit Goals",$A35="Select BMP"),"",IF($E$1="Average Score",INDEX(FinalScores!$C$3:$AD$151,MATCH($B$1&amp;"-"&amp;$A35,FinalScores!$BA$3:$BA$151,0),MATCH(P$4,FinalScores!$C$2:$AD$2,0)),INDEX(ScoreStats!$C$3:$AD$151,MATCH($B$1&amp;"-"&amp;$A35,ScoreStats!$BA$3:$BA$151,0),MATCH(P$4,ScoreStats!$C$2:$AD$2,0))))</f>
        <v/>
      </c>
      <c r="Q35" s="159" t="str">
        <f>IF(OR(Q$4="Co-Benefit Goals",$A35="Select BMP"),"",IF($E$1="Average Score",INDEX(FinalScores!$C$3:$AD$151,MATCH($B$1&amp;"-"&amp;$A35,FinalScores!$BA$3:$BA$151,0),MATCH(Q$4,FinalScores!$C$2:$AD$2,0)),INDEX(ScoreStats!$C$3:$AD$151,MATCH($B$1&amp;"-"&amp;$A35,ScoreStats!$BA$3:$BA$151,0),MATCH(Q$4,ScoreStats!$C$2:$AD$2,0))))</f>
        <v/>
      </c>
      <c r="R35" s="159" t="str">
        <f>IF(OR(R$4="Co-Benefit Goals",$A35="Select BMP"),"",IF($E$1="Average Score",INDEX(FinalScores!$C$3:$AD$151,MATCH($B$1&amp;"-"&amp;$A35,FinalScores!$BA$3:$BA$151,0),MATCH(R$4,FinalScores!$C$2:$AD$2,0)),INDEX(ScoreStats!$C$3:$AD$151,MATCH($B$1&amp;"-"&amp;$A35,ScoreStats!$BA$3:$BA$151,0),MATCH(R$4,ScoreStats!$C$2:$AD$2,0))))</f>
        <v/>
      </c>
      <c r="S35" s="159" t="str">
        <f>IF(OR(S$4="Co-Benefit Goals",$A35="Select BMP"),"",IF($E$1="Average Score",INDEX(FinalScores!$C$3:$AD$151,MATCH($B$1&amp;"-"&amp;$A35,FinalScores!$BA$3:$BA$151,0),MATCH(S$4,FinalScores!$C$2:$AD$2,0)),INDEX(ScoreStats!$C$3:$AD$151,MATCH($B$1&amp;"-"&amp;$A35,ScoreStats!$BA$3:$BA$151,0),MATCH(S$4,ScoreStats!$C$2:$AD$2,0))))</f>
        <v/>
      </c>
      <c r="T35" s="159" t="str">
        <f>IF(OR(T$4="Co-Benefit Goals",$A35="Select BMP"),"",IF($E$1="Average Score",INDEX(FinalScores!$C$3:$AD$151,MATCH($B$1&amp;"-"&amp;$A35,FinalScores!$BA$3:$BA$151,0),MATCH(T$4,FinalScores!$C$2:$AD$2,0)),INDEX(ScoreStats!$C$3:$AD$151,MATCH($B$1&amp;"-"&amp;$A35,ScoreStats!$BA$3:$BA$151,0),MATCH(T$4,ScoreStats!$C$2:$AD$2,0))))</f>
        <v/>
      </c>
      <c r="U35" s="159" t="str">
        <f>IF(OR(U$4="Co-Benefit Goals",$A35="Select BMP"),"",IF($E$1="Average Score",INDEX(FinalScores!$C$3:$AD$151,MATCH($B$1&amp;"-"&amp;$A35,FinalScores!$BA$3:$BA$151,0),MATCH(U$4,FinalScores!$C$2:$AD$2,0)),INDEX(ScoreStats!$C$3:$AD$151,MATCH($B$1&amp;"-"&amp;$A35,ScoreStats!$BA$3:$BA$151,0),MATCH(U$4,ScoreStats!$C$2:$AD$2,0))))</f>
        <v/>
      </c>
      <c r="V35" s="159" t="str">
        <f>IF(OR(V$4="Co-Benefit Goals",$A35="Select BMP"),"",IF($E$1="Average Score",INDEX(FinalScores!$C$3:$AD$151,MATCH($B$1&amp;"-"&amp;$A35,FinalScores!$BA$3:$BA$151,0),MATCH(V$4,FinalScores!$C$2:$AD$2,0)),INDEX(ScoreStats!$C$3:$AD$151,MATCH($B$1&amp;"-"&amp;$A35,ScoreStats!$BA$3:$BA$151,0),MATCH(V$4,ScoreStats!$C$2:$AD$2,0))))</f>
        <v/>
      </c>
      <c r="W35" s="159" t="str">
        <f>IF(OR(W$4="Co-Benefit Goals",$A35="Select BMP"),"",IF($E$1="Average Score",INDEX(FinalScores!$C$3:$AD$151,MATCH($B$1&amp;"-"&amp;$A35,FinalScores!$BA$3:$BA$151,0),MATCH(W$4,FinalScores!$C$2:$AD$2,0)),INDEX(ScoreStats!$C$3:$AD$151,MATCH($B$1&amp;"-"&amp;$A35,ScoreStats!$BA$3:$BA$151,0),MATCH(W$4,ScoreStats!$C$2:$AD$2,0))))</f>
        <v/>
      </c>
      <c r="X35" s="159" t="str">
        <f>IF(OR(X$4="Co-Benefit Goals",$A35="Select BMP"),"",IF($E$1="Average Score",INDEX(FinalScores!$C$3:$AD$151,MATCH($B$1&amp;"-"&amp;$A35,FinalScores!$BA$3:$BA$151,0),MATCH(X$4,FinalScores!$C$2:$AD$2,0)),INDEX(ScoreStats!$C$3:$AD$151,MATCH($B$1&amp;"-"&amp;$A35,ScoreStats!$BA$3:$BA$151,0),MATCH(X$4,ScoreStats!$C$2:$AD$2,0))))</f>
        <v/>
      </c>
      <c r="Y35" s="159" t="str">
        <f>IF(OR(Y$4="Co-Benefit Goals",$A35="Select BMP"),"",IF($E$1="Average Score",INDEX(FinalScores!$C$3:$AD$151,MATCH($B$1&amp;"-"&amp;$A35,FinalScores!$BA$3:$BA$151,0),MATCH(Y$4,FinalScores!$C$2:$AD$2,0)),INDEX(ScoreStats!$C$3:$AD$151,MATCH($B$1&amp;"-"&amp;$A35,ScoreStats!$BA$3:$BA$151,0),MATCH(Y$4,ScoreStats!$C$2:$AD$2,0))))</f>
        <v/>
      </c>
      <c r="Z35" s="159" t="str">
        <f>IF(OR(Z$4="Co-Benefit Goals",$A35="Select BMP"),"",IF($E$1="Average Score",INDEX(FinalScores!$C$3:$AD$151,MATCH($B$1&amp;"-"&amp;$A35,FinalScores!$BA$3:$BA$151,0),MATCH(Z$4,FinalScores!$C$2:$AD$2,0)),INDEX(ScoreStats!$C$3:$AD$151,MATCH($B$1&amp;"-"&amp;$A35,ScoreStats!$BA$3:$BA$151,0),MATCH(Z$4,ScoreStats!$C$2:$AD$2,0))))</f>
        <v/>
      </c>
      <c r="AA35" s="159" t="str">
        <f>IF(OR(AA$4="Co-Benefit Goals",$A35="Select BMP"),"",IF($E$1="Average Score",INDEX(FinalScores!$C$3:$AD$151,MATCH($B$1&amp;"-"&amp;$A35,FinalScores!$BA$3:$BA$151,0),MATCH(AA$4,FinalScores!$C$2:$AD$2,0)),INDEX(ScoreStats!$C$3:$AD$151,MATCH($B$1&amp;"-"&amp;$A35,ScoreStats!$BA$3:$BA$151,0),MATCH(AA$4,ScoreStats!$C$2:$AD$2,0))))</f>
        <v/>
      </c>
      <c r="AB35" s="159" t="str">
        <f>IF(OR(AB$4="Co-Benefit Goals",$A35="Select BMP"),"",IF($E$1="Average Score",INDEX(FinalScores!$C$3:$AD$151,MATCH($B$1&amp;"-"&amp;$A35,FinalScores!$BA$3:$BA$151,0),MATCH(AB$4,FinalScores!$C$2:$AD$2,0)),INDEX(ScoreStats!$C$3:$AD$151,MATCH($B$1&amp;"-"&amp;$A35,ScoreStats!$BA$3:$BA$151,0),MATCH(AB$4,ScoreStats!$C$2:$AD$2,0))))</f>
        <v/>
      </c>
      <c r="AC35" s="159" t="str">
        <f>IF(OR(AC$4="Co-Benefit Goals",$A35="Select BMP"),"",IF($E$1="Average Score",INDEX(FinalScores!$C$3:$AD$151,MATCH($B$1&amp;"-"&amp;$A35,FinalScores!$BA$3:$BA$151,0),MATCH(AC$4,FinalScores!$C$2:$AD$2,0)),INDEX(ScoreStats!$C$3:$AD$151,MATCH($B$1&amp;"-"&amp;$A35,ScoreStats!$BA$3:$BA$151,0),MATCH(AC$4,ScoreStats!$C$2:$AD$2,0))))</f>
        <v/>
      </c>
    </row>
    <row r="36" spans="1:29" ht="27" customHeight="1" x14ac:dyDescent="0.25">
      <c r="A36" s="154" t="s">
        <v>422</v>
      </c>
      <c r="B36" s="159" t="str">
        <f>IF(OR(B$4="Co-Benefit Goals",$A36="Select BMP"),"",IF($E$1="Average Score",INDEX(FinalScores!$C$3:$AD$151,MATCH($B$1&amp;"-"&amp;$A36,FinalScores!$BA$3:$BA$151,0),MATCH(B$4,FinalScores!$C$2:$AD$2,0)),INDEX(ScoreStats!$C$3:$AD$151,MATCH($B$1&amp;"-"&amp;$A36,ScoreStats!$BA$3:$BA$151,0),MATCH(B$4,ScoreStats!$C$2:$AD$2,0))))</f>
        <v/>
      </c>
      <c r="C36" s="159" t="str">
        <f>IF(OR(C$4="Co-Benefit Goals",$A36="Select BMP"),"",IF($E$1="Average Score",INDEX(FinalScores!$C$3:$AD$151,MATCH($B$1&amp;"-"&amp;$A36,FinalScores!$BA$3:$BA$151,0),MATCH(C$4,FinalScores!$C$2:$AD$2,0)),INDEX(ScoreStats!$C$3:$AD$151,MATCH($B$1&amp;"-"&amp;$A36,ScoreStats!$BA$3:$BA$151,0),MATCH(C$4,ScoreStats!$C$2:$AD$2,0))))</f>
        <v/>
      </c>
      <c r="D36" s="159" t="str">
        <f>IF(OR(D$4="Co-Benefit Goals",$A36="Select BMP"),"",IF($E$1="Average Score",INDEX(FinalScores!$C$3:$AD$151,MATCH($B$1&amp;"-"&amp;$A36,FinalScores!$BA$3:$BA$151,0),MATCH(D$4,FinalScores!$C$2:$AD$2,0)),INDEX(ScoreStats!$C$3:$AD$151,MATCH($B$1&amp;"-"&amp;$A36,ScoreStats!$BA$3:$BA$151,0),MATCH(D$4,ScoreStats!$C$2:$AD$2,0))))</f>
        <v/>
      </c>
      <c r="E36" s="159" t="str">
        <f>IF(OR(E$4="Co-Benefit Goals",$A36="Select BMP"),"",IF($E$1="Average Score",INDEX(FinalScores!$C$3:$AD$151,MATCH($B$1&amp;"-"&amp;$A36,FinalScores!$BA$3:$BA$151,0),MATCH(E$4,FinalScores!$C$2:$AD$2,0)),INDEX(ScoreStats!$C$3:$AD$151,MATCH($B$1&amp;"-"&amp;$A36,ScoreStats!$BA$3:$BA$151,0),MATCH(E$4,ScoreStats!$C$2:$AD$2,0))))</f>
        <v/>
      </c>
      <c r="F36" s="159" t="str">
        <f>IF(OR(F$4="Co-Benefit Goals",$A36="Select BMP"),"",IF($E$1="Average Score",INDEX(FinalScores!$C$3:$AD$151,MATCH($B$1&amp;"-"&amp;$A36,FinalScores!$BA$3:$BA$151,0),MATCH(F$4,FinalScores!$C$2:$AD$2,0)),INDEX(ScoreStats!$C$3:$AD$151,MATCH($B$1&amp;"-"&amp;$A36,ScoreStats!$BA$3:$BA$151,0),MATCH(F$4,ScoreStats!$C$2:$AD$2,0))))</f>
        <v/>
      </c>
      <c r="G36" s="159" t="str">
        <f>IF(OR(G$4="Co-Benefit Goals",$A36="Select BMP"),"",IF($E$1="Average Score",INDEX(FinalScores!$C$3:$AD$151,MATCH($B$1&amp;"-"&amp;$A36,FinalScores!$BA$3:$BA$151,0),MATCH(G$4,FinalScores!$C$2:$AD$2,0)),INDEX(ScoreStats!$C$3:$AD$151,MATCH($B$1&amp;"-"&amp;$A36,ScoreStats!$BA$3:$BA$151,0),MATCH(G$4,ScoreStats!$C$2:$AD$2,0))))</f>
        <v/>
      </c>
      <c r="H36" s="159" t="str">
        <f>IF(OR(H$4="Co-Benefit Goals",$A36="Select BMP"),"",IF($E$1="Average Score",INDEX(FinalScores!$C$3:$AD$151,MATCH($B$1&amp;"-"&amp;$A36,FinalScores!$BA$3:$BA$151,0),MATCH(H$4,FinalScores!$C$2:$AD$2,0)),INDEX(ScoreStats!$C$3:$AD$151,MATCH($B$1&amp;"-"&amp;$A36,ScoreStats!$BA$3:$BA$151,0),MATCH(H$4,ScoreStats!$C$2:$AD$2,0))))</f>
        <v/>
      </c>
      <c r="I36" s="159" t="str">
        <f>IF(OR(I$4="Co-Benefit Goals",$A36="Select BMP"),"",IF($E$1="Average Score",INDEX(FinalScores!$C$3:$AD$151,MATCH($B$1&amp;"-"&amp;$A36,FinalScores!$BA$3:$BA$151,0),MATCH(I$4,FinalScores!$C$2:$AD$2,0)),INDEX(ScoreStats!$C$3:$AD$151,MATCH($B$1&amp;"-"&amp;$A36,ScoreStats!$BA$3:$BA$151,0),MATCH(I$4,ScoreStats!$C$2:$AD$2,0))))</f>
        <v/>
      </c>
      <c r="J36" s="159" t="str">
        <f>IF(OR(J$4="Co-Benefit Goals",$A36="Select BMP"),"",IF($E$1="Average Score",INDEX(FinalScores!$C$3:$AD$151,MATCH($B$1&amp;"-"&amp;$A36,FinalScores!$BA$3:$BA$151,0),MATCH(J$4,FinalScores!$C$2:$AD$2,0)),INDEX(ScoreStats!$C$3:$AD$151,MATCH($B$1&amp;"-"&amp;$A36,ScoreStats!$BA$3:$BA$151,0),MATCH(J$4,ScoreStats!$C$2:$AD$2,0))))</f>
        <v/>
      </c>
      <c r="K36" s="159" t="str">
        <f>IF(OR(K$4="Co-Benefit Goals",$A36="Select BMP"),"",IF($E$1="Average Score",INDEX(FinalScores!$C$3:$AD$151,MATCH($B$1&amp;"-"&amp;$A36,FinalScores!$BA$3:$BA$151,0),MATCH(K$4,FinalScores!$C$2:$AD$2,0)),INDEX(ScoreStats!$C$3:$AD$151,MATCH($B$1&amp;"-"&amp;$A36,ScoreStats!$BA$3:$BA$151,0),MATCH(K$4,ScoreStats!$C$2:$AD$2,0))))</f>
        <v/>
      </c>
      <c r="L36" s="159" t="str">
        <f>IF(OR(L$4="Co-Benefit Goals",$A36="Select BMP"),"",IF($E$1="Average Score",INDEX(FinalScores!$C$3:$AD$151,MATCH($B$1&amp;"-"&amp;$A36,FinalScores!$BA$3:$BA$151,0),MATCH(L$4,FinalScores!$C$2:$AD$2,0)),INDEX(ScoreStats!$C$3:$AD$151,MATCH($B$1&amp;"-"&amp;$A36,ScoreStats!$BA$3:$BA$151,0),MATCH(L$4,ScoreStats!$C$2:$AD$2,0))))</f>
        <v/>
      </c>
      <c r="M36" s="159" t="str">
        <f>IF(OR(M$4="Co-Benefit Goals",$A36="Select BMP"),"",IF($E$1="Average Score",INDEX(FinalScores!$C$3:$AD$151,MATCH($B$1&amp;"-"&amp;$A36,FinalScores!$BA$3:$BA$151,0),MATCH(M$4,FinalScores!$C$2:$AD$2,0)),INDEX(ScoreStats!$C$3:$AD$151,MATCH($B$1&amp;"-"&amp;$A36,ScoreStats!$BA$3:$BA$151,0),MATCH(M$4,ScoreStats!$C$2:$AD$2,0))))</f>
        <v/>
      </c>
      <c r="N36" s="159" t="str">
        <f>IF(OR(N$4="Co-Benefit Goals",$A36="Select BMP"),"",IF($E$1="Average Score",INDEX(FinalScores!$C$3:$AD$151,MATCH($B$1&amp;"-"&amp;$A36,FinalScores!$BA$3:$BA$151,0),MATCH(N$4,FinalScores!$C$2:$AD$2,0)),INDEX(ScoreStats!$C$3:$AD$151,MATCH($B$1&amp;"-"&amp;$A36,ScoreStats!$BA$3:$BA$151,0),MATCH(N$4,ScoreStats!$C$2:$AD$2,0))))</f>
        <v/>
      </c>
      <c r="O36" s="159" t="str">
        <f>IF(OR(O$4="Co-Benefit Goals",$A36="Select BMP"),"",IF($E$1="Average Score",INDEX(FinalScores!$C$3:$AD$151,MATCH($B$1&amp;"-"&amp;$A36,FinalScores!$BA$3:$BA$151,0),MATCH(O$4,FinalScores!$C$2:$AD$2,0)),INDEX(ScoreStats!$C$3:$AD$151,MATCH($B$1&amp;"-"&amp;$A36,ScoreStats!$BA$3:$BA$151,0),MATCH(O$4,ScoreStats!$C$2:$AD$2,0))))</f>
        <v/>
      </c>
      <c r="P36" s="159" t="str">
        <f>IF(OR(P$4="Co-Benefit Goals",$A36="Select BMP"),"",IF($E$1="Average Score",INDEX(FinalScores!$C$3:$AD$151,MATCH($B$1&amp;"-"&amp;$A36,FinalScores!$BA$3:$BA$151,0),MATCH(P$4,FinalScores!$C$2:$AD$2,0)),INDEX(ScoreStats!$C$3:$AD$151,MATCH($B$1&amp;"-"&amp;$A36,ScoreStats!$BA$3:$BA$151,0),MATCH(P$4,ScoreStats!$C$2:$AD$2,0))))</f>
        <v/>
      </c>
      <c r="Q36" s="159" t="str">
        <f>IF(OR(Q$4="Co-Benefit Goals",$A36="Select BMP"),"",IF($E$1="Average Score",INDEX(FinalScores!$C$3:$AD$151,MATCH($B$1&amp;"-"&amp;$A36,FinalScores!$BA$3:$BA$151,0),MATCH(Q$4,FinalScores!$C$2:$AD$2,0)),INDEX(ScoreStats!$C$3:$AD$151,MATCH($B$1&amp;"-"&amp;$A36,ScoreStats!$BA$3:$BA$151,0),MATCH(Q$4,ScoreStats!$C$2:$AD$2,0))))</f>
        <v/>
      </c>
      <c r="R36" s="159" t="str">
        <f>IF(OR(R$4="Co-Benefit Goals",$A36="Select BMP"),"",IF($E$1="Average Score",INDEX(FinalScores!$C$3:$AD$151,MATCH($B$1&amp;"-"&amp;$A36,FinalScores!$BA$3:$BA$151,0),MATCH(R$4,FinalScores!$C$2:$AD$2,0)),INDEX(ScoreStats!$C$3:$AD$151,MATCH($B$1&amp;"-"&amp;$A36,ScoreStats!$BA$3:$BA$151,0),MATCH(R$4,ScoreStats!$C$2:$AD$2,0))))</f>
        <v/>
      </c>
      <c r="S36" s="159" t="str">
        <f>IF(OR(S$4="Co-Benefit Goals",$A36="Select BMP"),"",IF($E$1="Average Score",INDEX(FinalScores!$C$3:$AD$151,MATCH($B$1&amp;"-"&amp;$A36,FinalScores!$BA$3:$BA$151,0),MATCH(S$4,FinalScores!$C$2:$AD$2,0)),INDEX(ScoreStats!$C$3:$AD$151,MATCH($B$1&amp;"-"&amp;$A36,ScoreStats!$BA$3:$BA$151,0),MATCH(S$4,ScoreStats!$C$2:$AD$2,0))))</f>
        <v/>
      </c>
      <c r="T36" s="159" t="str">
        <f>IF(OR(T$4="Co-Benefit Goals",$A36="Select BMP"),"",IF($E$1="Average Score",INDEX(FinalScores!$C$3:$AD$151,MATCH($B$1&amp;"-"&amp;$A36,FinalScores!$BA$3:$BA$151,0),MATCH(T$4,FinalScores!$C$2:$AD$2,0)),INDEX(ScoreStats!$C$3:$AD$151,MATCH($B$1&amp;"-"&amp;$A36,ScoreStats!$BA$3:$BA$151,0),MATCH(T$4,ScoreStats!$C$2:$AD$2,0))))</f>
        <v/>
      </c>
      <c r="U36" s="159" t="str">
        <f>IF(OR(U$4="Co-Benefit Goals",$A36="Select BMP"),"",IF($E$1="Average Score",INDEX(FinalScores!$C$3:$AD$151,MATCH($B$1&amp;"-"&amp;$A36,FinalScores!$BA$3:$BA$151,0),MATCH(U$4,FinalScores!$C$2:$AD$2,0)),INDEX(ScoreStats!$C$3:$AD$151,MATCH($B$1&amp;"-"&amp;$A36,ScoreStats!$BA$3:$BA$151,0),MATCH(U$4,ScoreStats!$C$2:$AD$2,0))))</f>
        <v/>
      </c>
      <c r="V36" s="159" t="str">
        <f>IF(OR(V$4="Co-Benefit Goals",$A36="Select BMP"),"",IF($E$1="Average Score",INDEX(FinalScores!$C$3:$AD$151,MATCH($B$1&amp;"-"&amp;$A36,FinalScores!$BA$3:$BA$151,0),MATCH(V$4,FinalScores!$C$2:$AD$2,0)),INDEX(ScoreStats!$C$3:$AD$151,MATCH($B$1&amp;"-"&amp;$A36,ScoreStats!$BA$3:$BA$151,0),MATCH(V$4,ScoreStats!$C$2:$AD$2,0))))</f>
        <v/>
      </c>
      <c r="W36" s="159" t="str">
        <f>IF(OR(W$4="Co-Benefit Goals",$A36="Select BMP"),"",IF($E$1="Average Score",INDEX(FinalScores!$C$3:$AD$151,MATCH($B$1&amp;"-"&amp;$A36,FinalScores!$BA$3:$BA$151,0),MATCH(W$4,FinalScores!$C$2:$AD$2,0)),INDEX(ScoreStats!$C$3:$AD$151,MATCH($B$1&amp;"-"&amp;$A36,ScoreStats!$BA$3:$BA$151,0),MATCH(W$4,ScoreStats!$C$2:$AD$2,0))))</f>
        <v/>
      </c>
      <c r="X36" s="159" t="str">
        <f>IF(OR(X$4="Co-Benefit Goals",$A36="Select BMP"),"",IF($E$1="Average Score",INDEX(FinalScores!$C$3:$AD$151,MATCH($B$1&amp;"-"&amp;$A36,FinalScores!$BA$3:$BA$151,0),MATCH(X$4,FinalScores!$C$2:$AD$2,0)),INDEX(ScoreStats!$C$3:$AD$151,MATCH($B$1&amp;"-"&amp;$A36,ScoreStats!$BA$3:$BA$151,0),MATCH(X$4,ScoreStats!$C$2:$AD$2,0))))</f>
        <v/>
      </c>
      <c r="Y36" s="159" t="str">
        <f>IF(OR(Y$4="Co-Benefit Goals",$A36="Select BMP"),"",IF($E$1="Average Score",INDEX(FinalScores!$C$3:$AD$151,MATCH($B$1&amp;"-"&amp;$A36,FinalScores!$BA$3:$BA$151,0),MATCH(Y$4,FinalScores!$C$2:$AD$2,0)),INDEX(ScoreStats!$C$3:$AD$151,MATCH($B$1&amp;"-"&amp;$A36,ScoreStats!$BA$3:$BA$151,0),MATCH(Y$4,ScoreStats!$C$2:$AD$2,0))))</f>
        <v/>
      </c>
      <c r="Z36" s="159" t="str">
        <f>IF(OR(Z$4="Co-Benefit Goals",$A36="Select BMP"),"",IF($E$1="Average Score",INDEX(FinalScores!$C$3:$AD$151,MATCH($B$1&amp;"-"&amp;$A36,FinalScores!$BA$3:$BA$151,0),MATCH(Z$4,FinalScores!$C$2:$AD$2,0)),INDEX(ScoreStats!$C$3:$AD$151,MATCH($B$1&amp;"-"&amp;$A36,ScoreStats!$BA$3:$BA$151,0),MATCH(Z$4,ScoreStats!$C$2:$AD$2,0))))</f>
        <v/>
      </c>
      <c r="AA36" s="159" t="str">
        <f>IF(OR(AA$4="Co-Benefit Goals",$A36="Select BMP"),"",IF($E$1="Average Score",INDEX(FinalScores!$C$3:$AD$151,MATCH($B$1&amp;"-"&amp;$A36,FinalScores!$BA$3:$BA$151,0),MATCH(AA$4,FinalScores!$C$2:$AD$2,0)),INDEX(ScoreStats!$C$3:$AD$151,MATCH($B$1&amp;"-"&amp;$A36,ScoreStats!$BA$3:$BA$151,0),MATCH(AA$4,ScoreStats!$C$2:$AD$2,0))))</f>
        <v/>
      </c>
      <c r="AB36" s="159" t="str">
        <f>IF(OR(AB$4="Co-Benefit Goals",$A36="Select BMP"),"",IF($E$1="Average Score",INDEX(FinalScores!$C$3:$AD$151,MATCH($B$1&amp;"-"&amp;$A36,FinalScores!$BA$3:$BA$151,0),MATCH(AB$4,FinalScores!$C$2:$AD$2,0)),INDEX(ScoreStats!$C$3:$AD$151,MATCH($B$1&amp;"-"&amp;$A36,ScoreStats!$BA$3:$BA$151,0),MATCH(AB$4,ScoreStats!$C$2:$AD$2,0))))</f>
        <v/>
      </c>
      <c r="AC36" s="159" t="str">
        <f>IF(OR(AC$4="Co-Benefit Goals",$A36="Select BMP"),"",IF($E$1="Average Score",INDEX(FinalScores!$C$3:$AD$151,MATCH($B$1&amp;"-"&amp;$A36,FinalScores!$BA$3:$BA$151,0),MATCH(AC$4,FinalScores!$C$2:$AD$2,0)),INDEX(ScoreStats!$C$3:$AD$151,MATCH($B$1&amp;"-"&amp;$A36,ScoreStats!$BA$3:$BA$151,0),MATCH(AC$4,ScoreStats!$C$2:$AD$2,0))))</f>
        <v/>
      </c>
    </row>
    <row r="37" spans="1:29" ht="27" customHeight="1" x14ac:dyDescent="0.25">
      <c r="A37" s="154" t="s">
        <v>422</v>
      </c>
      <c r="B37" s="159" t="str">
        <f>IF(OR(B$4="Co-Benefit Goals",$A37="Select BMP"),"",IF($E$1="Average Score",INDEX(FinalScores!$C$3:$AD$151,MATCH($B$1&amp;"-"&amp;$A37,FinalScores!$BA$3:$BA$151,0),MATCH(B$4,FinalScores!$C$2:$AD$2,0)),INDEX(ScoreStats!$C$3:$AD$151,MATCH($B$1&amp;"-"&amp;$A37,ScoreStats!$BA$3:$BA$151,0),MATCH(B$4,ScoreStats!$C$2:$AD$2,0))))</f>
        <v/>
      </c>
      <c r="C37" s="159" t="str">
        <f>IF(OR(C$4="Co-Benefit Goals",$A37="Select BMP"),"",IF($E$1="Average Score",INDEX(FinalScores!$C$3:$AD$151,MATCH($B$1&amp;"-"&amp;$A37,FinalScores!$BA$3:$BA$151,0),MATCH(C$4,FinalScores!$C$2:$AD$2,0)),INDEX(ScoreStats!$C$3:$AD$151,MATCH($B$1&amp;"-"&amp;$A37,ScoreStats!$BA$3:$BA$151,0),MATCH(C$4,ScoreStats!$C$2:$AD$2,0))))</f>
        <v/>
      </c>
      <c r="D37" s="159" t="str">
        <f>IF(OR(D$4="Co-Benefit Goals",$A37="Select BMP"),"",IF($E$1="Average Score",INDEX(FinalScores!$C$3:$AD$151,MATCH($B$1&amp;"-"&amp;$A37,FinalScores!$BA$3:$BA$151,0),MATCH(D$4,FinalScores!$C$2:$AD$2,0)),INDEX(ScoreStats!$C$3:$AD$151,MATCH($B$1&amp;"-"&amp;$A37,ScoreStats!$BA$3:$BA$151,0),MATCH(D$4,ScoreStats!$C$2:$AD$2,0))))</f>
        <v/>
      </c>
      <c r="E37" s="159" t="str">
        <f>IF(OR(E$4="Co-Benefit Goals",$A37="Select BMP"),"",IF($E$1="Average Score",INDEX(FinalScores!$C$3:$AD$151,MATCH($B$1&amp;"-"&amp;$A37,FinalScores!$BA$3:$BA$151,0),MATCH(E$4,FinalScores!$C$2:$AD$2,0)),INDEX(ScoreStats!$C$3:$AD$151,MATCH($B$1&amp;"-"&amp;$A37,ScoreStats!$BA$3:$BA$151,0),MATCH(E$4,ScoreStats!$C$2:$AD$2,0))))</f>
        <v/>
      </c>
      <c r="F37" s="159" t="str">
        <f>IF(OR(F$4="Co-Benefit Goals",$A37="Select BMP"),"",IF($E$1="Average Score",INDEX(FinalScores!$C$3:$AD$151,MATCH($B$1&amp;"-"&amp;$A37,FinalScores!$BA$3:$BA$151,0),MATCH(F$4,FinalScores!$C$2:$AD$2,0)),INDEX(ScoreStats!$C$3:$AD$151,MATCH($B$1&amp;"-"&amp;$A37,ScoreStats!$BA$3:$BA$151,0),MATCH(F$4,ScoreStats!$C$2:$AD$2,0))))</f>
        <v/>
      </c>
      <c r="G37" s="159" t="str">
        <f>IF(OR(G$4="Co-Benefit Goals",$A37="Select BMP"),"",IF($E$1="Average Score",INDEX(FinalScores!$C$3:$AD$151,MATCH($B$1&amp;"-"&amp;$A37,FinalScores!$BA$3:$BA$151,0),MATCH(G$4,FinalScores!$C$2:$AD$2,0)),INDEX(ScoreStats!$C$3:$AD$151,MATCH($B$1&amp;"-"&amp;$A37,ScoreStats!$BA$3:$BA$151,0),MATCH(G$4,ScoreStats!$C$2:$AD$2,0))))</f>
        <v/>
      </c>
      <c r="H37" s="159" t="str">
        <f>IF(OR(H$4="Co-Benefit Goals",$A37="Select BMP"),"",IF($E$1="Average Score",INDEX(FinalScores!$C$3:$AD$151,MATCH($B$1&amp;"-"&amp;$A37,FinalScores!$BA$3:$BA$151,0),MATCH(H$4,FinalScores!$C$2:$AD$2,0)),INDEX(ScoreStats!$C$3:$AD$151,MATCH($B$1&amp;"-"&amp;$A37,ScoreStats!$BA$3:$BA$151,0),MATCH(H$4,ScoreStats!$C$2:$AD$2,0))))</f>
        <v/>
      </c>
      <c r="I37" s="159" t="str">
        <f>IF(OR(I$4="Co-Benefit Goals",$A37="Select BMP"),"",IF($E$1="Average Score",INDEX(FinalScores!$C$3:$AD$151,MATCH($B$1&amp;"-"&amp;$A37,FinalScores!$BA$3:$BA$151,0),MATCH(I$4,FinalScores!$C$2:$AD$2,0)),INDEX(ScoreStats!$C$3:$AD$151,MATCH($B$1&amp;"-"&amp;$A37,ScoreStats!$BA$3:$BA$151,0),MATCH(I$4,ScoreStats!$C$2:$AD$2,0))))</f>
        <v/>
      </c>
      <c r="J37" s="159" t="str">
        <f>IF(OR(J$4="Co-Benefit Goals",$A37="Select BMP"),"",IF($E$1="Average Score",INDEX(FinalScores!$C$3:$AD$151,MATCH($B$1&amp;"-"&amp;$A37,FinalScores!$BA$3:$BA$151,0),MATCH(J$4,FinalScores!$C$2:$AD$2,0)),INDEX(ScoreStats!$C$3:$AD$151,MATCH($B$1&amp;"-"&amp;$A37,ScoreStats!$BA$3:$BA$151,0),MATCH(J$4,ScoreStats!$C$2:$AD$2,0))))</f>
        <v/>
      </c>
      <c r="K37" s="159" t="str">
        <f>IF(OR(K$4="Co-Benefit Goals",$A37="Select BMP"),"",IF($E$1="Average Score",INDEX(FinalScores!$C$3:$AD$151,MATCH($B$1&amp;"-"&amp;$A37,FinalScores!$BA$3:$BA$151,0),MATCH(K$4,FinalScores!$C$2:$AD$2,0)),INDEX(ScoreStats!$C$3:$AD$151,MATCH($B$1&amp;"-"&amp;$A37,ScoreStats!$BA$3:$BA$151,0),MATCH(K$4,ScoreStats!$C$2:$AD$2,0))))</f>
        <v/>
      </c>
      <c r="L37" s="159" t="str">
        <f>IF(OR(L$4="Co-Benefit Goals",$A37="Select BMP"),"",IF($E$1="Average Score",INDEX(FinalScores!$C$3:$AD$151,MATCH($B$1&amp;"-"&amp;$A37,FinalScores!$BA$3:$BA$151,0),MATCH(L$4,FinalScores!$C$2:$AD$2,0)),INDEX(ScoreStats!$C$3:$AD$151,MATCH($B$1&amp;"-"&amp;$A37,ScoreStats!$BA$3:$BA$151,0),MATCH(L$4,ScoreStats!$C$2:$AD$2,0))))</f>
        <v/>
      </c>
      <c r="M37" s="159" t="str">
        <f>IF(OR(M$4="Co-Benefit Goals",$A37="Select BMP"),"",IF($E$1="Average Score",INDEX(FinalScores!$C$3:$AD$151,MATCH($B$1&amp;"-"&amp;$A37,FinalScores!$BA$3:$BA$151,0),MATCH(M$4,FinalScores!$C$2:$AD$2,0)),INDEX(ScoreStats!$C$3:$AD$151,MATCH($B$1&amp;"-"&amp;$A37,ScoreStats!$BA$3:$BA$151,0),MATCH(M$4,ScoreStats!$C$2:$AD$2,0))))</f>
        <v/>
      </c>
      <c r="N37" s="159" t="str">
        <f>IF(OR(N$4="Co-Benefit Goals",$A37="Select BMP"),"",IF($E$1="Average Score",INDEX(FinalScores!$C$3:$AD$151,MATCH($B$1&amp;"-"&amp;$A37,FinalScores!$BA$3:$BA$151,0),MATCH(N$4,FinalScores!$C$2:$AD$2,0)),INDEX(ScoreStats!$C$3:$AD$151,MATCH($B$1&amp;"-"&amp;$A37,ScoreStats!$BA$3:$BA$151,0),MATCH(N$4,ScoreStats!$C$2:$AD$2,0))))</f>
        <v/>
      </c>
      <c r="O37" s="159" t="str">
        <f>IF(OR(O$4="Co-Benefit Goals",$A37="Select BMP"),"",IF($E$1="Average Score",INDEX(FinalScores!$C$3:$AD$151,MATCH($B$1&amp;"-"&amp;$A37,FinalScores!$BA$3:$BA$151,0),MATCH(O$4,FinalScores!$C$2:$AD$2,0)),INDEX(ScoreStats!$C$3:$AD$151,MATCH($B$1&amp;"-"&amp;$A37,ScoreStats!$BA$3:$BA$151,0),MATCH(O$4,ScoreStats!$C$2:$AD$2,0))))</f>
        <v/>
      </c>
      <c r="P37" s="159" t="str">
        <f>IF(OR(P$4="Co-Benefit Goals",$A37="Select BMP"),"",IF($E$1="Average Score",INDEX(FinalScores!$C$3:$AD$151,MATCH($B$1&amp;"-"&amp;$A37,FinalScores!$BA$3:$BA$151,0),MATCH(P$4,FinalScores!$C$2:$AD$2,0)),INDEX(ScoreStats!$C$3:$AD$151,MATCH($B$1&amp;"-"&amp;$A37,ScoreStats!$BA$3:$BA$151,0),MATCH(P$4,ScoreStats!$C$2:$AD$2,0))))</f>
        <v/>
      </c>
      <c r="Q37" s="159" t="str">
        <f>IF(OR(Q$4="Co-Benefit Goals",$A37="Select BMP"),"",IF($E$1="Average Score",INDEX(FinalScores!$C$3:$AD$151,MATCH($B$1&amp;"-"&amp;$A37,FinalScores!$BA$3:$BA$151,0),MATCH(Q$4,FinalScores!$C$2:$AD$2,0)),INDEX(ScoreStats!$C$3:$AD$151,MATCH($B$1&amp;"-"&amp;$A37,ScoreStats!$BA$3:$BA$151,0),MATCH(Q$4,ScoreStats!$C$2:$AD$2,0))))</f>
        <v/>
      </c>
      <c r="R37" s="159" t="str">
        <f>IF(OR(R$4="Co-Benefit Goals",$A37="Select BMP"),"",IF($E$1="Average Score",INDEX(FinalScores!$C$3:$AD$151,MATCH($B$1&amp;"-"&amp;$A37,FinalScores!$BA$3:$BA$151,0),MATCH(R$4,FinalScores!$C$2:$AD$2,0)),INDEX(ScoreStats!$C$3:$AD$151,MATCH($B$1&amp;"-"&amp;$A37,ScoreStats!$BA$3:$BA$151,0),MATCH(R$4,ScoreStats!$C$2:$AD$2,0))))</f>
        <v/>
      </c>
      <c r="S37" s="159" t="str">
        <f>IF(OR(S$4="Co-Benefit Goals",$A37="Select BMP"),"",IF($E$1="Average Score",INDEX(FinalScores!$C$3:$AD$151,MATCH($B$1&amp;"-"&amp;$A37,FinalScores!$BA$3:$BA$151,0),MATCH(S$4,FinalScores!$C$2:$AD$2,0)),INDEX(ScoreStats!$C$3:$AD$151,MATCH($B$1&amp;"-"&amp;$A37,ScoreStats!$BA$3:$BA$151,0),MATCH(S$4,ScoreStats!$C$2:$AD$2,0))))</f>
        <v/>
      </c>
      <c r="T37" s="159" t="str">
        <f>IF(OR(T$4="Co-Benefit Goals",$A37="Select BMP"),"",IF($E$1="Average Score",INDEX(FinalScores!$C$3:$AD$151,MATCH($B$1&amp;"-"&amp;$A37,FinalScores!$BA$3:$BA$151,0),MATCH(T$4,FinalScores!$C$2:$AD$2,0)),INDEX(ScoreStats!$C$3:$AD$151,MATCH($B$1&amp;"-"&amp;$A37,ScoreStats!$BA$3:$BA$151,0),MATCH(T$4,ScoreStats!$C$2:$AD$2,0))))</f>
        <v/>
      </c>
      <c r="U37" s="159" t="str">
        <f>IF(OR(U$4="Co-Benefit Goals",$A37="Select BMP"),"",IF($E$1="Average Score",INDEX(FinalScores!$C$3:$AD$151,MATCH($B$1&amp;"-"&amp;$A37,FinalScores!$BA$3:$BA$151,0),MATCH(U$4,FinalScores!$C$2:$AD$2,0)),INDEX(ScoreStats!$C$3:$AD$151,MATCH($B$1&amp;"-"&amp;$A37,ScoreStats!$BA$3:$BA$151,0),MATCH(U$4,ScoreStats!$C$2:$AD$2,0))))</f>
        <v/>
      </c>
      <c r="V37" s="159" t="str">
        <f>IF(OR(V$4="Co-Benefit Goals",$A37="Select BMP"),"",IF($E$1="Average Score",INDEX(FinalScores!$C$3:$AD$151,MATCH($B$1&amp;"-"&amp;$A37,FinalScores!$BA$3:$BA$151,0),MATCH(V$4,FinalScores!$C$2:$AD$2,0)),INDEX(ScoreStats!$C$3:$AD$151,MATCH($B$1&amp;"-"&amp;$A37,ScoreStats!$BA$3:$BA$151,0),MATCH(V$4,ScoreStats!$C$2:$AD$2,0))))</f>
        <v/>
      </c>
      <c r="W37" s="159" t="str">
        <f>IF(OR(W$4="Co-Benefit Goals",$A37="Select BMP"),"",IF($E$1="Average Score",INDEX(FinalScores!$C$3:$AD$151,MATCH($B$1&amp;"-"&amp;$A37,FinalScores!$BA$3:$BA$151,0),MATCH(W$4,FinalScores!$C$2:$AD$2,0)),INDEX(ScoreStats!$C$3:$AD$151,MATCH($B$1&amp;"-"&amp;$A37,ScoreStats!$BA$3:$BA$151,0),MATCH(W$4,ScoreStats!$C$2:$AD$2,0))))</f>
        <v/>
      </c>
      <c r="X37" s="159" t="str">
        <f>IF(OR(X$4="Co-Benefit Goals",$A37="Select BMP"),"",IF($E$1="Average Score",INDEX(FinalScores!$C$3:$AD$151,MATCH($B$1&amp;"-"&amp;$A37,FinalScores!$BA$3:$BA$151,0),MATCH(X$4,FinalScores!$C$2:$AD$2,0)),INDEX(ScoreStats!$C$3:$AD$151,MATCH($B$1&amp;"-"&amp;$A37,ScoreStats!$BA$3:$BA$151,0),MATCH(X$4,ScoreStats!$C$2:$AD$2,0))))</f>
        <v/>
      </c>
      <c r="Y37" s="159" t="str">
        <f>IF(OR(Y$4="Co-Benefit Goals",$A37="Select BMP"),"",IF($E$1="Average Score",INDEX(FinalScores!$C$3:$AD$151,MATCH($B$1&amp;"-"&amp;$A37,FinalScores!$BA$3:$BA$151,0),MATCH(Y$4,FinalScores!$C$2:$AD$2,0)),INDEX(ScoreStats!$C$3:$AD$151,MATCH($B$1&amp;"-"&amp;$A37,ScoreStats!$BA$3:$BA$151,0),MATCH(Y$4,ScoreStats!$C$2:$AD$2,0))))</f>
        <v/>
      </c>
      <c r="Z37" s="159" t="str">
        <f>IF(OR(Z$4="Co-Benefit Goals",$A37="Select BMP"),"",IF($E$1="Average Score",INDEX(FinalScores!$C$3:$AD$151,MATCH($B$1&amp;"-"&amp;$A37,FinalScores!$BA$3:$BA$151,0),MATCH(Z$4,FinalScores!$C$2:$AD$2,0)),INDEX(ScoreStats!$C$3:$AD$151,MATCH($B$1&amp;"-"&amp;$A37,ScoreStats!$BA$3:$BA$151,0),MATCH(Z$4,ScoreStats!$C$2:$AD$2,0))))</f>
        <v/>
      </c>
      <c r="AA37" s="159" t="str">
        <f>IF(OR(AA$4="Co-Benefit Goals",$A37="Select BMP"),"",IF($E$1="Average Score",INDEX(FinalScores!$C$3:$AD$151,MATCH($B$1&amp;"-"&amp;$A37,FinalScores!$BA$3:$BA$151,0),MATCH(AA$4,FinalScores!$C$2:$AD$2,0)),INDEX(ScoreStats!$C$3:$AD$151,MATCH($B$1&amp;"-"&amp;$A37,ScoreStats!$BA$3:$BA$151,0),MATCH(AA$4,ScoreStats!$C$2:$AD$2,0))))</f>
        <v/>
      </c>
      <c r="AB37" s="159" t="str">
        <f>IF(OR(AB$4="Co-Benefit Goals",$A37="Select BMP"),"",IF($E$1="Average Score",INDEX(FinalScores!$C$3:$AD$151,MATCH($B$1&amp;"-"&amp;$A37,FinalScores!$BA$3:$BA$151,0),MATCH(AB$4,FinalScores!$C$2:$AD$2,0)),INDEX(ScoreStats!$C$3:$AD$151,MATCH($B$1&amp;"-"&amp;$A37,ScoreStats!$BA$3:$BA$151,0),MATCH(AB$4,ScoreStats!$C$2:$AD$2,0))))</f>
        <v/>
      </c>
      <c r="AC37" s="159" t="str">
        <f>IF(OR(AC$4="Co-Benefit Goals",$A37="Select BMP"),"",IF($E$1="Average Score",INDEX(FinalScores!$C$3:$AD$151,MATCH($B$1&amp;"-"&amp;$A37,FinalScores!$BA$3:$BA$151,0),MATCH(AC$4,FinalScores!$C$2:$AD$2,0)),INDEX(ScoreStats!$C$3:$AD$151,MATCH($B$1&amp;"-"&amp;$A37,ScoreStats!$BA$3:$BA$151,0),MATCH(AC$4,ScoreStats!$C$2:$AD$2,0))))</f>
        <v/>
      </c>
    </row>
    <row r="38" spans="1:29" ht="27" customHeight="1" x14ac:dyDescent="0.25">
      <c r="A38" s="154" t="s">
        <v>422</v>
      </c>
      <c r="B38" s="159" t="str">
        <f>IF(OR(B$4="Co-Benefit Goals",$A38="Select BMP"),"",IF($E$1="Average Score",INDEX(FinalScores!$C$3:$AD$151,MATCH($B$1&amp;"-"&amp;$A38,FinalScores!$BA$3:$BA$151,0),MATCH(B$4,FinalScores!$C$2:$AD$2,0)),INDEX(ScoreStats!$C$3:$AD$151,MATCH($B$1&amp;"-"&amp;$A38,ScoreStats!$BA$3:$BA$151,0),MATCH(B$4,ScoreStats!$C$2:$AD$2,0))))</f>
        <v/>
      </c>
      <c r="C38" s="159" t="str">
        <f>IF(OR(C$4="Co-Benefit Goals",$A38="Select BMP"),"",IF($E$1="Average Score",INDEX(FinalScores!$C$3:$AD$151,MATCH($B$1&amp;"-"&amp;$A38,FinalScores!$BA$3:$BA$151,0),MATCH(C$4,FinalScores!$C$2:$AD$2,0)),INDEX(ScoreStats!$C$3:$AD$151,MATCH($B$1&amp;"-"&amp;$A38,ScoreStats!$BA$3:$BA$151,0),MATCH(C$4,ScoreStats!$C$2:$AD$2,0))))</f>
        <v/>
      </c>
      <c r="D38" s="159" t="str">
        <f>IF(OR(D$4="Co-Benefit Goals",$A38="Select BMP"),"",IF($E$1="Average Score",INDEX(FinalScores!$C$3:$AD$151,MATCH($B$1&amp;"-"&amp;$A38,FinalScores!$BA$3:$BA$151,0),MATCH(D$4,FinalScores!$C$2:$AD$2,0)),INDEX(ScoreStats!$C$3:$AD$151,MATCH($B$1&amp;"-"&amp;$A38,ScoreStats!$BA$3:$BA$151,0),MATCH(D$4,ScoreStats!$C$2:$AD$2,0))))</f>
        <v/>
      </c>
      <c r="E38" s="159" t="str">
        <f>IF(OR(E$4="Co-Benefit Goals",$A38="Select BMP"),"",IF($E$1="Average Score",INDEX(FinalScores!$C$3:$AD$151,MATCH($B$1&amp;"-"&amp;$A38,FinalScores!$BA$3:$BA$151,0),MATCH(E$4,FinalScores!$C$2:$AD$2,0)),INDEX(ScoreStats!$C$3:$AD$151,MATCH($B$1&amp;"-"&amp;$A38,ScoreStats!$BA$3:$BA$151,0),MATCH(E$4,ScoreStats!$C$2:$AD$2,0))))</f>
        <v/>
      </c>
      <c r="F38" s="159" t="str">
        <f>IF(OR(F$4="Co-Benefit Goals",$A38="Select BMP"),"",IF($E$1="Average Score",INDEX(FinalScores!$C$3:$AD$151,MATCH($B$1&amp;"-"&amp;$A38,FinalScores!$BA$3:$BA$151,0),MATCH(F$4,FinalScores!$C$2:$AD$2,0)),INDEX(ScoreStats!$C$3:$AD$151,MATCH($B$1&amp;"-"&amp;$A38,ScoreStats!$BA$3:$BA$151,0),MATCH(F$4,ScoreStats!$C$2:$AD$2,0))))</f>
        <v/>
      </c>
      <c r="G38" s="159" t="str">
        <f>IF(OR(G$4="Co-Benefit Goals",$A38="Select BMP"),"",IF($E$1="Average Score",INDEX(FinalScores!$C$3:$AD$151,MATCH($B$1&amp;"-"&amp;$A38,FinalScores!$BA$3:$BA$151,0),MATCH(G$4,FinalScores!$C$2:$AD$2,0)),INDEX(ScoreStats!$C$3:$AD$151,MATCH($B$1&amp;"-"&amp;$A38,ScoreStats!$BA$3:$BA$151,0),MATCH(G$4,ScoreStats!$C$2:$AD$2,0))))</f>
        <v/>
      </c>
      <c r="H38" s="159" t="str">
        <f>IF(OR(H$4="Co-Benefit Goals",$A38="Select BMP"),"",IF($E$1="Average Score",INDEX(FinalScores!$C$3:$AD$151,MATCH($B$1&amp;"-"&amp;$A38,FinalScores!$BA$3:$BA$151,0),MATCH(H$4,FinalScores!$C$2:$AD$2,0)),INDEX(ScoreStats!$C$3:$AD$151,MATCH($B$1&amp;"-"&amp;$A38,ScoreStats!$BA$3:$BA$151,0),MATCH(H$4,ScoreStats!$C$2:$AD$2,0))))</f>
        <v/>
      </c>
      <c r="I38" s="159" t="str">
        <f>IF(OR(I$4="Co-Benefit Goals",$A38="Select BMP"),"",IF($E$1="Average Score",INDEX(FinalScores!$C$3:$AD$151,MATCH($B$1&amp;"-"&amp;$A38,FinalScores!$BA$3:$BA$151,0),MATCH(I$4,FinalScores!$C$2:$AD$2,0)),INDEX(ScoreStats!$C$3:$AD$151,MATCH($B$1&amp;"-"&amp;$A38,ScoreStats!$BA$3:$BA$151,0),MATCH(I$4,ScoreStats!$C$2:$AD$2,0))))</f>
        <v/>
      </c>
      <c r="J38" s="159" t="str">
        <f>IF(OR(J$4="Co-Benefit Goals",$A38="Select BMP"),"",IF($E$1="Average Score",INDEX(FinalScores!$C$3:$AD$151,MATCH($B$1&amp;"-"&amp;$A38,FinalScores!$BA$3:$BA$151,0),MATCH(J$4,FinalScores!$C$2:$AD$2,0)),INDEX(ScoreStats!$C$3:$AD$151,MATCH($B$1&amp;"-"&amp;$A38,ScoreStats!$BA$3:$BA$151,0),MATCH(J$4,ScoreStats!$C$2:$AD$2,0))))</f>
        <v/>
      </c>
      <c r="K38" s="159" t="str">
        <f>IF(OR(K$4="Co-Benefit Goals",$A38="Select BMP"),"",IF($E$1="Average Score",INDEX(FinalScores!$C$3:$AD$151,MATCH($B$1&amp;"-"&amp;$A38,FinalScores!$BA$3:$BA$151,0),MATCH(K$4,FinalScores!$C$2:$AD$2,0)),INDEX(ScoreStats!$C$3:$AD$151,MATCH($B$1&amp;"-"&amp;$A38,ScoreStats!$BA$3:$BA$151,0),MATCH(K$4,ScoreStats!$C$2:$AD$2,0))))</f>
        <v/>
      </c>
      <c r="L38" s="159" t="str">
        <f>IF(OR(L$4="Co-Benefit Goals",$A38="Select BMP"),"",IF($E$1="Average Score",INDEX(FinalScores!$C$3:$AD$151,MATCH($B$1&amp;"-"&amp;$A38,FinalScores!$BA$3:$BA$151,0),MATCH(L$4,FinalScores!$C$2:$AD$2,0)),INDEX(ScoreStats!$C$3:$AD$151,MATCH($B$1&amp;"-"&amp;$A38,ScoreStats!$BA$3:$BA$151,0),MATCH(L$4,ScoreStats!$C$2:$AD$2,0))))</f>
        <v/>
      </c>
      <c r="M38" s="159" t="str">
        <f>IF(OR(M$4="Co-Benefit Goals",$A38="Select BMP"),"",IF($E$1="Average Score",INDEX(FinalScores!$C$3:$AD$151,MATCH($B$1&amp;"-"&amp;$A38,FinalScores!$BA$3:$BA$151,0),MATCH(M$4,FinalScores!$C$2:$AD$2,0)),INDEX(ScoreStats!$C$3:$AD$151,MATCH($B$1&amp;"-"&amp;$A38,ScoreStats!$BA$3:$BA$151,0),MATCH(M$4,ScoreStats!$C$2:$AD$2,0))))</f>
        <v/>
      </c>
      <c r="N38" s="159" t="str">
        <f>IF(OR(N$4="Co-Benefit Goals",$A38="Select BMP"),"",IF($E$1="Average Score",INDEX(FinalScores!$C$3:$AD$151,MATCH($B$1&amp;"-"&amp;$A38,FinalScores!$BA$3:$BA$151,0),MATCH(N$4,FinalScores!$C$2:$AD$2,0)),INDEX(ScoreStats!$C$3:$AD$151,MATCH($B$1&amp;"-"&amp;$A38,ScoreStats!$BA$3:$BA$151,0),MATCH(N$4,ScoreStats!$C$2:$AD$2,0))))</f>
        <v/>
      </c>
      <c r="O38" s="159" t="str">
        <f>IF(OR(O$4="Co-Benefit Goals",$A38="Select BMP"),"",IF($E$1="Average Score",INDEX(FinalScores!$C$3:$AD$151,MATCH($B$1&amp;"-"&amp;$A38,FinalScores!$BA$3:$BA$151,0),MATCH(O$4,FinalScores!$C$2:$AD$2,0)),INDEX(ScoreStats!$C$3:$AD$151,MATCH($B$1&amp;"-"&amp;$A38,ScoreStats!$BA$3:$BA$151,0),MATCH(O$4,ScoreStats!$C$2:$AD$2,0))))</f>
        <v/>
      </c>
      <c r="P38" s="159" t="str">
        <f>IF(OR(P$4="Co-Benefit Goals",$A38="Select BMP"),"",IF($E$1="Average Score",INDEX(FinalScores!$C$3:$AD$151,MATCH($B$1&amp;"-"&amp;$A38,FinalScores!$BA$3:$BA$151,0),MATCH(P$4,FinalScores!$C$2:$AD$2,0)),INDEX(ScoreStats!$C$3:$AD$151,MATCH($B$1&amp;"-"&amp;$A38,ScoreStats!$BA$3:$BA$151,0),MATCH(P$4,ScoreStats!$C$2:$AD$2,0))))</f>
        <v/>
      </c>
      <c r="Q38" s="159" t="str">
        <f>IF(OR(Q$4="Co-Benefit Goals",$A38="Select BMP"),"",IF($E$1="Average Score",INDEX(FinalScores!$C$3:$AD$151,MATCH($B$1&amp;"-"&amp;$A38,FinalScores!$BA$3:$BA$151,0),MATCH(Q$4,FinalScores!$C$2:$AD$2,0)),INDEX(ScoreStats!$C$3:$AD$151,MATCH($B$1&amp;"-"&amp;$A38,ScoreStats!$BA$3:$BA$151,0),MATCH(Q$4,ScoreStats!$C$2:$AD$2,0))))</f>
        <v/>
      </c>
      <c r="R38" s="159" t="str">
        <f>IF(OR(R$4="Co-Benefit Goals",$A38="Select BMP"),"",IF($E$1="Average Score",INDEX(FinalScores!$C$3:$AD$151,MATCH($B$1&amp;"-"&amp;$A38,FinalScores!$BA$3:$BA$151,0),MATCH(R$4,FinalScores!$C$2:$AD$2,0)),INDEX(ScoreStats!$C$3:$AD$151,MATCH($B$1&amp;"-"&amp;$A38,ScoreStats!$BA$3:$BA$151,0),MATCH(R$4,ScoreStats!$C$2:$AD$2,0))))</f>
        <v/>
      </c>
      <c r="S38" s="159" t="str">
        <f>IF(OR(S$4="Co-Benefit Goals",$A38="Select BMP"),"",IF($E$1="Average Score",INDEX(FinalScores!$C$3:$AD$151,MATCH($B$1&amp;"-"&amp;$A38,FinalScores!$BA$3:$BA$151,0),MATCH(S$4,FinalScores!$C$2:$AD$2,0)),INDEX(ScoreStats!$C$3:$AD$151,MATCH($B$1&amp;"-"&amp;$A38,ScoreStats!$BA$3:$BA$151,0),MATCH(S$4,ScoreStats!$C$2:$AD$2,0))))</f>
        <v/>
      </c>
      <c r="T38" s="159" t="str">
        <f>IF(OR(T$4="Co-Benefit Goals",$A38="Select BMP"),"",IF($E$1="Average Score",INDEX(FinalScores!$C$3:$AD$151,MATCH($B$1&amp;"-"&amp;$A38,FinalScores!$BA$3:$BA$151,0),MATCH(T$4,FinalScores!$C$2:$AD$2,0)),INDEX(ScoreStats!$C$3:$AD$151,MATCH($B$1&amp;"-"&amp;$A38,ScoreStats!$BA$3:$BA$151,0),MATCH(T$4,ScoreStats!$C$2:$AD$2,0))))</f>
        <v/>
      </c>
      <c r="U38" s="159" t="str">
        <f>IF(OR(U$4="Co-Benefit Goals",$A38="Select BMP"),"",IF($E$1="Average Score",INDEX(FinalScores!$C$3:$AD$151,MATCH($B$1&amp;"-"&amp;$A38,FinalScores!$BA$3:$BA$151,0),MATCH(U$4,FinalScores!$C$2:$AD$2,0)),INDEX(ScoreStats!$C$3:$AD$151,MATCH($B$1&amp;"-"&amp;$A38,ScoreStats!$BA$3:$BA$151,0),MATCH(U$4,ScoreStats!$C$2:$AD$2,0))))</f>
        <v/>
      </c>
      <c r="V38" s="159" t="str">
        <f>IF(OR(V$4="Co-Benefit Goals",$A38="Select BMP"),"",IF($E$1="Average Score",INDEX(FinalScores!$C$3:$AD$151,MATCH($B$1&amp;"-"&amp;$A38,FinalScores!$BA$3:$BA$151,0),MATCH(V$4,FinalScores!$C$2:$AD$2,0)),INDEX(ScoreStats!$C$3:$AD$151,MATCH($B$1&amp;"-"&amp;$A38,ScoreStats!$BA$3:$BA$151,0),MATCH(V$4,ScoreStats!$C$2:$AD$2,0))))</f>
        <v/>
      </c>
      <c r="W38" s="159" t="str">
        <f>IF(OR(W$4="Co-Benefit Goals",$A38="Select BMP"),"",IF($E$1="Average Score",INDEX(FinalScores!$C$3:$AD$151,MATCH($B$1&amp;"-"&amp;$A38,FinalScores!$BA$3:$BA$151,0),MATCH(W$4,FinalScores!$C$2:$AD$2,0)),INDEX(ScoreStats!$C$3:$AD$151,MATCH($B$1&amp;"-"&amp;$A38,ScoreStats!$BA$3:$BA$151,0),MATCH(W$4,ScoreStats!$C$2:$AD$2,0))))</f>
        <v/>
      </c>
      <c r="X38" s="159" t="str">
        <f>IF(OR(X$4="Co-Benefit Goals",$A38="Select BMP"),"",IF($E$1="Average Score",INDEX(FinalScores!$C$3:$AD$151,MATCH($B$1&amp;"-"&amp;$A38,FinalScores!$BA$3:$BA$151,0),MATCH(X$4,FinalScores!$C$2:$AD$2,0)),INDEX(ScoreStats!$C$3:$AD$151,MATCH($B$1&amp;"-"&amp;$A38,ScoreStats!$BA$3:$BA$151,0),MATCH(X$4,ScoreStats!$C$2:$AD$2,0))))</f>
        <v/>
      </c>
      <c r="Y38" s="159" t="str">
        <f>IF(OR(Y$4="Co-Benefit Goals",$A38="Select BMP"),"",IF($E$1="Average Score",INDEX(FinalScores!$C$3:$AD$151,MATCH($B$1&amp;"-"&amp;$A38,FinalScores!$BA$3:$BA$151,0),MATCH(Y$4,FinalScores!$C$2:$AD$2,0)),INDEX(ScoreStats!$C$3:$AD$151,MATCH($B$1&amp;"-"&amp;$A38,ScoreStats!$BA$3:$BA$151,0),MATCH(Y$4,ScoreStats!$C$2:$AD$2,0))))</f>
        <v/>
      </c>
      <c r="Z38" s="159" t="str">
        <f>IF(OR(Z$4="Co-Benefit Goals",$A38="Select BMP"),"",IF($E$1="Average Score",INDEX(FinalScores!$C$3:$AD$151,MATCH($B$1&amp;"-"&amp;$A38,FinalScores!$BA$3:$BA$151,0),MATCH(Z$4,FinalScores!$C$2:$AD$2,0)),INDEX(ScoreStats!$C$3:$AD$151,MATCH($B$1&amp;"-"&amp;$A38,ScoreStats!$BA$3:$BA$151,0),MATCH(Z$4,ScoreStats!$C$2:$AD$2,0))))</f>
        <v/>
      </c>
      <c r="AA38" s="159" t="str">
        <f>IF(OR(AA$4="Co-Benefit Goals",$A38="Select BMP"),"",IF($E$1="Average Score",INDEX(FinalScores!$C$3:$AD$151,MATCH($B$1&amp;"-"&amp;$A38,FinalScores!$BA$3:$BA$151,0),MATCH(AA$4,FinalScores!$C$2:$AD$2,0)),INDEX(ScoreStats!$C$3:$AD$151,MATCH($B$1&amp;"-"&amp;$A38,ScoreStats!$BA$3:$BA$151,0),MATCH(AA$4,ScoreStats!$C$2:$AD$2,0))))</f>
        <v/>
      </c>
      <c r="AB38" s="159" t="str">
        <f>IF(OR(AB$4="Co-Benefit Goals",$A38="Select BMP"),"",IF($E$1="Average Score",INDEX(FinalScores!$C$3:$AD$151,MATCH($B$1&amp;"-"&amp;$A38,FinalScores!$BA$3:$BA$151,0),MATCH(AB$4,FinalScores!$C$2:$AD$2,0)),INDEX(ScoreStats!$C$3:$AD$151,MATCH($B$1&amp;"-"&amp;$A38,ScoreStats!$BA$3:$BA$151,0),MATCH(AB$4,ScoreStats!$C$2:$AD$2,0))))</f>
        <v/>
      </c>
      <c r="AC38" s="159" t="str">
        <f>IF(OR(AC$4="Co-Benefit Goals",$A38="Select BMP"),"",IF($E$1="Average Score",INDEX(FinalScores!$C$3:$AD$151,MATCH($B$1&amp;"-"&amp;$A38,FinalScores!$BA$3:$BA$151,0),MATCH(AC$4,FinalScores!$C$2:$AD$2,0)),INDEX(ScoreStats!$C$3:$AD$151,MATCH($B$1&amp;"-"&amp;$A38,ScoreStats!$BA$3:$BA$151,0),MATCH(AC$4,ScoreStats!$C$2:$AD$2,0))))</f>
        <v/>
      </c>
    </row>
    <row r="39" spans="1:29" ht="27" customHeight="1" x14ac:dyDescent="0.25">
      <c r="A39" s="154" t="s">
        <v>422</v>
      </c>
      <c r="B39" s="159" t="str">
        <f>IF(OR(B$4="Co-Benefit Goals",$A39="Select BMP"),"",IF($E$1="Average Score",INDEX(FinalScores!$C$3:$AD$151,MATCH($B$1&amp;"-"&amp;$A39,FinalScores!$BA$3:$BA$151,0),MATCH(B$4,FinalScores!$C$2:$AD$2,0)),INDEX(ScoreStats!$C$3:$AD$151,MATCH($B$1&amp;"-"&amp;$A39,ScoreStats!$BA$3:$BA$151,0),MATCH(B$4,ScoreStats!$C$2:$AD$2,0))))</f>
        <v/>
      </c>
      <c r="C39" s="159" t="str">
        <f>IF(OR(C$4="Co-Benefit Goals",$A39="Select BMP"),"",IF($E$1="Average Score",INDEX(FinalScores!$C$3:$AD$151,MATCH($B$1&amp;"-"&amp;$A39,FinalScores!$BA$3:$BA$151,0),MATCH(C$4,FinalScores!$C$2:$AD$2,0)),INDEX(ScoreStats!$C$3:$AD$151,MATCH($B$1&amp;"-"&amp;$A39,ScoreStats!$BA$3:$BA$151,0),MATCH(C$4,ScoreStats!$C$2:$AD$2,0))))</f>
        <v/>
      </c>
      <c r="D39" s="159" t="str">
        <f>IF(OR(D$4="Co-Benefit Goals",$A39="Select BMP"),"",IF($E$1="Average Score",INDEX(FinalScores!$C$3:$AD$151,MATCH($B$1&amp;"-"&amp;$A39,FinalScores!$BA$3:$BA$151,0),MATCH(D$4,FinalScores!$C$2:$AD$2,0)),INDEX(ScoreStats!$C$3:$AD$151,MATCH($B$1&amp;"-"&amp;$A39,ScoreStats!$BA$3:$BA$151,0),MATCH(D$4,ScoreStats!$C$2:$AD$2,0))))</f>
        <v/>
      </c>
      <c r="E39" s="159" t="str">
        <f>IF(OR(E$4="Co-Benefit Goals",$A39="Select BMP"),"",IF($E$1="Average Score",INDEX(FinalScores!$C$3:$AD$151,MATCH($B$1&amp;"-"&amp;$A39,FinalScores!$BA$3:$BA$151,0),MATCH(E$4,FinalScores!$C$2:$AD$2,0)),INDEX(ScoreStats!$C$3:$AD$151,MATCH($B$1&amp;"-"&amp;$A39,ScoreStats!$BA$3:$BA$151,0),MATCH(E$4,ScoreStats!$C$2:$AD$2,0))))</f>
        <v/>
      </c>
      <c r="F39" s="159" t="str">
        <f>IF(OR(F$4="Co-Benefit Goals",$A39="Select BMP"),"",IF($E$1="Average Score",INDEX(FinalScores!$C$3:$AD$151,MATCH($B$1&amp;"-"&amp;$A39,FinalScores!$BA$3:$BA$151,0),MATCH(F$4,FinalScores!$C$2:$AD$2,0)),INDEX(ScoreStats!$C$3:$AD$151,MATCH($B$1&amp;"-"&amp;$A39,ScoreStats!$BA$3:$BA$151,0),MATCH(F$4,ScoreStats!$C$2:$AD$2,0))))</f>
        <v/>
      </c>
      <c r="G39" s="159" t="str">
        <f>IF(OR(G$4="Co-Benefit Goals",$A39="Select BMP"),"",IF($E$1="Average Score",INDEX(FinalScores!$C$3:$AD$151,MATCH($B$1&amp;"-"&amp;$A39,FinalScores!$BA$3:$BA$151,0),MATCH(G$4,FinalScores!$C$2:$AD$2,0)),INDEX(ScoreStats!$C$3:$AD$151,MATCH($B$1&amp;"-"&amp;$A39,ScoreStats!$BA$3:$BA$151,0),MATCH(G$4,ScoreStats!$C$2:$AD$2,0))))</f>
        <v/>
      </c>
      <c r="H39" s="159" t="str">
        <f>IF(OR(H$4="Co-Benefit Goals",$A39="Select BMP"),"",IF($E$1="Average Score",INDEX(FinalScores!$C$3:$AD$151,MATCH($B$1&amp;"-"&amp;$A39,FinalScores!$BA$3:$BA$151,0),MATCH(H$4,FinalScores!$C$2:$AD$2,0)),INDEX(ScoreStats!$C$3:$AD$151,MATCH($B$1&amp;"-"&amp;$A39,ScoreStats!$BA$3:$BA$151,0),MATCH(H$4,ScoreStats!$C$2:$AD$2,0))))</f>
        <v/>
      </c>
      <c r="I39" s="159" t="str">
        <f>IF(OR(I$4="Co-Benefit Goals",$A39="Select BMP"),"",IF($E$1="Average Score",INDEX(FinalScores!$C$3:$AD$151,MATCH($B$1&amp;"-"&amp;$A39,FinalScores!$BA$3:$BA$151,0),MATCH(I$4,FinalScores!$C$2:$AD$2,0)),INDEX(ScoreStats!$C$3:$AD$151,MATCH($B$1&amp;"-"&amp;$A39,ScoreStats!$BA$3:$BA$151,0),MATCH(I$4,ScoreStats!$C$2:$AD$2,0))))</f>
        <v/>
      </c>
      <c r="J39" s="159" t="str">
        <f>IF(OR(J$4="Co-Benefit Goals",$A39="Select BMP"),"",IF($E$1="Average Score",INDEX(FinalScores!$C$3:$AD$151,MATCH($B$1&amp;"-"&amp;$A39,FinalScores!$BA$3:$BA$151,0),MATCH(J$4,FinalScores!$C$2:$AD$2,0)),INDEX(ScoreStats!$C$3:$AD$151,MATCH($B$1&amp;"-"&amp;$A39,ScoreStats!$BA$3:$BA$151,0),MATCH(J$4,ScoreStats!$C$2:$AD$2,0))))</f>
        <v/>
      </c>
      <c r="K39" s="159" t="str">
        <f>IF(OR(K$4="Co-Benefit Goals",$A39="Select BMP"),"",IF($E$1="Average Score",INDEX(FinalScores!$C$3:$AD$151,MATCH($B$1&amp;"-"&amp;$A39,FinalScores!$BA$3:$BA$151,0),MATCH(K$4,FinalScores!$C$2:$AD$2,0)),INDEX(ScoreStats!$C$3:$AD$151,MATCH($B$1&amp;"-"&amp;$A39,ScoreStats!$BA$3:$BA$151,0),MATCH(K$4,ScoreStats!$C$2:$AD$2,0))))</f>
        <v/>
      </c>
      <c r="L39" s="159" t="str">
        <f>IF(OR(L$4="Co-Benefit Goals",$A39="Select BMP"),"",IF($E$1="Average Score",INDEX(FinalScores!$C$3:$AD$151,MATCH($B$1&amp;"-"&amp;$A39,FinalScores!$BA$3:$BA$151,0),MATCH(L$4,FinalScores!$C$2:$AD$2,0)),INDEX(ScoreStats!$C$3:$AD$151,MATCH($B$1&amp;"-"&amp;$A39,ScoreStats!$BA$3:$BA$151,0),MATCH(L$4,ScoreStats!$C$2:$AD$2,0))))</f>
        <v/>
      </c>
      <c r="M39" s="159" t="str">
        <f>IF(OR(M$4="Co-Benefit Goals",$A39="Select BMP"),"",IF($E$1="Average Score",INDEX(FinalScores!$C$3:$AD$151,MATCH($B$1&amp;"-"&amp;$A39,FinalScores!$BA$3:$BA$151,0),MATCH(M$4,FinalScores!$C$2:$AD$2,0)),INDEX(ScoreStats!$C$3:$AD$151,MATCH($B$1&amp;"-"&amp;$A39,ScoreStats!$BA$3:$BA$151,0),MATCH(M$4,ScoreStats!$C$2:$AD$2,0))))</f>
        <v/>
      </c>
      <c r="N39" s="159" t="str">
        <f>IF(OR(N$4="Co-Benefit Goals",$A39="Select BMP"),"",IF($E$1="Average Score",INDEX(FinalScores!$C$3:$AD$151,MATCH($B$1&amp;"-"&amp;$A39,FinalScores!$BA$3:$BA$151,0),MATCH(N$4,FinalScores!$C$2:$AD$2,0)),INDEX(ScoreStats!$C$3:$AD$151,MATCH($B$1&amp;"-"&amp;$A39,ScoreStats!$BA$3:$BA$151,0),MATCH(N$4,ScoreStats!$C$2:$AD$2,0))))</f>
        <v/>
      </c>
      <c r="O39" s="159" t="str">
        <f>IF(OR(O$4="Co-Benefit Goals",$A39="Select BMP"),"",IF($E$1="Average Score",INDEX(FinalScores!$C$3:$AD$151,MATCH($B$1&amp;"-"&amp;$A39,FinalScores!$BA$3:$BA$151,0),MATCH(O$4,FinalScores!$C$2:$AD$2,0)),INDEX(ScoreStats!$C$3:$AD$151,MATCH($B$1&amp;"-"&amp;$A39,ScoreStats!$BA$3:$BA$151,0),MATCH(O$4,ScoreStats!$C$2:$AD$2,0))))</f>
        <v/>
      </c>
      <c r="P39" s="159" t="str">
        <f>IF(OR(P$4="Co-Benefit Goals",$A39="Select BMP"),"",IF($E$1="Average Score",INDEX(FinalScores!$C$3:$AD$151,MATCH($B$1&amp;"-"&amp;$A39,FinalScores!$BA$3:$BA$151,0),MATCH(P$4,FinalScores!$C$2:$AD$2,0)),INDEX(ScoreStats!$C$3:$AD$151,MATCH($B$1&amp;"-"&amp;$A39,ScoreStats!$BA$3:$BA$151,0),MATCH(P$4,ScoreStats!$C$2:$AD$2,0))))</f>
        <v/>
      </c>
      <c r="Q39" s="159" t="str">
        <f>IF(OR(Q$4="Co-Benefit Goals",$A39="Select BMP"),"",IF($E$1="Average Score",INDEX(FinalScores!$C$3:$AD$151,MATCH($B$1&amp;"-"&amp;$A39,FinalScores!$BA$3:$BA$151,0),MATCH(Q$4,FinalScores!$C$2:$AD$2,0)),INDEX(ScoreStats!$C$3:$AD$151,MATCH($B$1&amp;"-"&amp;$A39,ScoreStats!$BA$3:$BA$151,0),MATCH(Q$4,ScoreStats!$C$2:$AD$2,0))))</f>
        <v/>
      </c>
      <c r="R39" s="159" t="str">
        <f>IF(OR(R$4="Co-Benefit Goals",$A39="Select BMP"),"",IF($E$1="Average Score",INDEX(FinalScores!$C$3:$AD$151,MATCH($B$1&amp;"-"&amp;$A39,FinalScores!$BA$3:$BA$151,0),MATCH(R$4,FinalScores!$C$2:$AD$2,0)),INDEX(ScoreStats!$C$3:$AD$151,MATCH($B$1&amp;"-"&amp;$A39,ScoreStats!$BA$3:$BA$151,0),MATCH(R$4,ScoreStats!$C$2:$AD$2,0))))</f>
        <v/>
      </c>
      <c r="S39" s="159" t="str">
        <f>IF(OR(S$4="Co-Benefit Goals",$A39="Select BMP"),"",IF($E$1="Average Score",INDEX(FinalScores!$C$3:$AD$151,MATCH($B$1&amp;"-"&amp;$A39,FinalScores!$BA$3:$BA$151,0),MATCH(S$4,FinalScores!$C$2:$AD$2,0)),INDEX(ScoreStats!$C$3:$AD$151,MATCH($B$1&amp;"-"&amp;$A39,ScoreStats!$BA$3:$BA$151,0),MATCH(S$4,ScoreStats!$C$2:$AD$2,0))))</f>
        <v/>
      </c>
      <c r="T39" s="159" t="str">
        <f>IF(OR(T$4="Co-Benefit Goals",$A39="Select BMP"),"",IF($E$1="Average Score",INDEX(FinalScores!$C$3:$AD$151,MATCH($B$1&amp;"-"&amp;$A39,FinalScores!$BA$3:$BA$151,0),MATCH(T$4,FinalScores!$C$2:$AD$2,0)),INDEX(ScoreStats!$C$3:$AD$151,MATCH($B$1&amp;"-"&amp;$A39,ScoreStats!$BA$3:$BA$151,0),MATCH(T$4,ScoreStats!$C$2:$AD$2,0))))</f>
        <v/>
      </c>
      <c r="U39" s="159" t="str">
        <f>IF(OR(U$4="Co-Benefit Goals",$A39="Select BMP"),"",IF($E$1="Average Score",INDEX(FinalScores!$C$3:$AD$151,MATCH($B$1&amp;"-"&amp;$A39,FinalScores!$BA$3:$BA$151,0),MATCH(U$4,FinalScores!$C$2:$AD$2,0)),INDEX(ScoreStats!$C$3:$AD$151,MATCH($B$1&amp;"-"&amp;$A39,ScoreStats!$BA$3:$BA$151,0),MATCH(U$4,ScoreStats!$C$2:$AD$2,0))))</f>
        <v/>
      </c>
      <c r="V39" s="159" t="str">
        <f>IF(OR(V$4="Co-Benefit Goals",$A39="Select BMP"),"",IF($E$1="Average Score",INDEX(FinalScores!$C$3:$AD$151,MATCH($B$1&amp;"-"&amp;$A39,FinalScores!$BA$3:$BA$151,0),MATCH(V$4,FinalScores!$C$2:$AD$2,0)),INDEX(ScoreStats!$C$3:$AD$151,MATCH($B$1&amp;"-"&amp;$A39,ScoreStats!$BA$3:$BA$151,0),MATCH(V$4,ScoreStats!$C$2:$AD$2,0))))</f>
        <v/>
      </c>
      <c r="W39" s="159" t="str">
        <f>IF(OR(W$4="Co-Benefit Goals",$A39="Select BMP"),"",IF($E$1="Average Score",INDEX(FinalScores!$C$3:$AD$151,MATCH($B$1&amp;"-"&amp;$A39,FinalScores!$BA$3:$BA$151,0),MATCH(W$4,FinalScores!$C$2:$AD$2,0)),INDEX(ScoreStats!$C$3:$AD$151,MATCH($B$1&amp;"-"&amp;$A39,ScoreStats!$BA$3:$BA$151,0),MATCH(W$4,ScoreStats!$C$2:$AD$2,0))))</f>
        <v/>
      </c>
      <c r="X39" s="159" t="str">
        <f>IF(OR(X$4="Co-Benefit Goals",$A39="Select BMP"),"",IF($E$1="Average Score",INDEX(FinalScores!$C$3:$AD$151,MATCH($B$1&amp;"-"&amp;$A39,FinalScores!$BA$3:$BA$151,0),MATCH(X$4,FinalScores!$C$2:$AD$2,0)),INDEX(ScoreStats!$C$3:$AD$151,MATCH($B$1&amp;"-"&amp;$A39,ScoreStats!$BA$3:$BA$151,0),MATCH(X$4,ScoreStats!$C$2:$AD$2,0))))</f>
        <v/>
      </c>
      <c r="Y39" s="159" t="str">
        <f>IF(OR(Y$4="Co-Benefit Goals",$A39="Select BMP"),"",IF($E$1="Average Score",INDEX(FinalScores!$C$3:$AD$151,MATCH($B$1&amp;"-"&amp;$A39,FinalScores!$BA$3:$BA$151,0),MATCH(Y$4,FinalScores!$C$2:$AD$2,0)),INDEX(ScoreStats!$C$3:$AD$151,MATCH($B$1&amp;"-"&amp;$A39,ScoreStats!$BA$3:$BA$151,0),MATCH(Y$4,ScoreStats!$C$2:$AD$2,0))))</f>
        <v/>
      </c>
      <c r="Z39" s="159" t="str">
        <f>IF(OR(Z$4="Co-Benefit Goals",$A39="Select BMP"),"",IF($E$1="Average Score",INDEX(FinalScores!$C$3:$AD$151,MATCH($B$1&amp;"-"&amp;$A39,FinalScores!$BA$3:$BA$151,0),MATCH(Z$4,FinalScores!$C$2:$AD$2,0)),INDEX(ScoreStats!$C$3:$AD$151,MATCH($B$1&amp;"-"&amp;$A39,ScoreStats!$BA$3:$BA$151,0),MATCH(Z$4,ScoreStats!$C$2:$AD$2,0))))</f>
        <v/>
      </c>
      <c r="AA39" s="159" t="str">
        <f>IF(OR(AA$4="Co-Benefit Goals",$A39="Select BMP"),"",IF($E$1="Average Score",INDEX(FinalScores!$C$3:$AD$151,MATCH($B$1&amp;"-"&amp;$A39,FinalScores!$BA$3:$BA$151,0),MATCH(AA$4,FinalScores!$C$2:$AD$2,0)),INDEX(ScoreStats!$C$3:$AD$151,MATCH($B$1&amp;"-"&amp;$A39,ScoreStats!$BA$3:$BA$151,0),MATCH(AA$4,ScoreStats!$C$2:$AD$2,0))))</f>
        <v/>
      </c>
      <c r="AB39" s="159" t="str">
        <f>IF(OR(AB$4="Co-Benefit Goals",$A39="Select BMP"),"",IF($E$1="Average Score",INDEX(FinalScores!$C$3:$AD$151,MATCH($B$1&amp;"-"&amp;$A39,FinalScores!$BA$3:$BA$151,0),MATCH(AB$4,FinalScores!$C$2:$AD$2,0)),INDEX(ScoreStats!$C$3:$AD$151,MATCH($B$1&amp;"-"&amp;$A39,ScoreStats!$BA$3:$BA$151,0),MATCH(AB$4,ScoreStats!$C$2:$AD$2,0))))</f>
        <v/>
      </c>
      <c r="AC39" s="159" t="str">
        <f>IF(OR(AC$4="Co-Benefit Goals",$A39="Select BMP"),"",IF($E$1="Average Score",INDEX(FinalScores!$C$3:$AD$151,MATCH($B$1&amp;"-"&amp;$A39,FinalScores!$BA$3:$BA$151,0),MATCH(AC$4,FinalScores!$C$2:$AD$2,0)),INDEX(ScoreStats!$C$3:$AD$151,MATCH($B$1&amp;"-"&amp;$A39,ScoreStats!$BA$3:$BA$151,0),MATCH(AC$4,ScoreStats!$C$2:$AD$2,0))))</f>
        <v/>
      </c>
    </row>
    <row r="40" spans="1:29" ht="27" customHeight="1" x14ac:dyDescent="0.25">
      <c r="A40" s="154" t="s">
        <v>422</v>
      </c>
      <c r="B40" s="159" t="str">
        <f>IF(OR(B$4="Co-Benefit Goals",$A40="Select BMP"),"",IF($E$1="Average Score",INDEX(FinalScores!$C$3:$AD$151,MATCH($B$1&amp;"-"&amp;$A40,FinalScores!$BA$3:$BA$151,0),MATCH(B$4,FinalScores!$C$2:$AD$2,0)),INDEX(ScoreStats!$C$3:$AD$151,MATCH($B$1&amp;"-"&amp;$A40,ScoreStats!$BA$3:$BA$151,0),MATCH(B$4,ScoreStats!$C$2:$AD$2,0))))</f>
        <v/>
      </c>
      <c r="C40" s="159" t="str">
        <f>IF(OR(C$4="Co-Benefit Goals",$A40="Select BMP"),"",IF($E$1="Average Score",INDEX(FinalScores!$C$3:$AD$151,MATCH($B$1&amp;"-"&amp;$A40,FinalScores!$BA$3:$BA$151,0),MATCH(C$4,FinalScores!$C$2:$AD$2,0)),INDEX(ScoreStats!$C$3:$AD$151,MATCH($B$1&amp;"-"&amp;$A40,ScoreStats!$BA$3:$BA$151,0),MATCH(C$4,ScoreStats!$C$2:$AD$2,0))))</f>
        <v/>
      </c>
      <c r="D40" s="159" t="str">
        <f>IF(OR(D$4="Co-Benefit Goals",$A40="Select BMP"),"",IF($E$1="Average Score",INDEX(FinalScores!$C$3:$AD$151,MATCH($B$1&amp;"-"&amp;$A40,FinalScores!$BA$3:$BA$151,0),MATCH(D$4,FinalScores!$C$2:$AD$2,0)),INDEX(ScoreStats!$C$3:$AD$151,MATCH($B$1&amp;"-"&amp;$A40,ScoreStats!$BA$3:$BA$151,0),MATCH(D$4,ScoreStats!$C$2:$AD$2,0))))</f>
        <v/>
      </c>
      <c r="E40" s="159" t="str">
        <f>IF(OR(E$4="Co-Benefit Goals",$A40="Select BMP"),"",IF($E$1="Average Score",INDEX(FinalScores!$C$3:$AD$151,MATCH($B$1&amp;"-"&amp;$A40,FinalScores!$BA$3:$BA$151,0),MATCH(E$4,FinalScores!$C$2:$AD$2,0)),INDEX(ScoreStats!$C$3:$AD$151,MATCH($B$1&amp;"-"&amp;$A40,ScoreStats!$BA$3:$BA$151,0),MATCH(E$4,ScoreStats!$C$2:$AD$2,0))))</f>
        <v/>
      </c>
      <c r="F40" s="159" t="str">
        <f>IF(OR(F$4="Co-Benefit Goals",$A40="Select BMP"),"",IF($E$1="Average Score",INDEX(FinalScores!$C$3:$AD$151,MATCH($B$1&amp;"-"&amp;$A40,FinalScores!$BA$3:$BA$151,0),MATCH(F$4,FinalScores!$C$2:$AD$2,0)),INDEX(ScoreStats!$C$3:$AD$151,MATCH($B$1&amp;"-"&amp;$A40,ScoreStats!$BA$3:$BA$151,0),MATCH(F$4,ScoreStats!$C$2:$AD$2,0))))</f>
        <v/>
      </c>
      <c r="G40" s="159" t="str">
        <f>IF(OR(G$4="Co-Benefit Goals",$A40="Select BMP"),"",IF($E$1="Average Score",INDEX(FinalScores!$C$3:$AD$151,MATCH($B$1&amp;"-"&amp;$A40,FinalScores!$BA$3:$BA$151,0),MATCH(G$4,FinalScores!$C$2:$AD$2,0)),INDEX(ScoreStats!$C$3:$AD$151,MATCH($B$1&amp;"-"&amp;$A40,ScoreStats!$BA$3:$BA$151,0),MATCH(G$4,ScoreStats!$C$2:$AD$2,0))))</f>
        <v/>
      </c>
      <c r="H40" s="159" t="str">
        <f>IF(OR(H$4="Co-Benefit Goals",$A40="Select BMP"),"",IF($E$1="Average Score",INDEX(FinalScores!$C$3:$AD$151,MATCH($B$1&amp;"-"&amp;$A40,FinalScores!$BA$3:$BA$151,0),MATCH(H$4,FinalScores!$C$2:$AD$2,0)),INDEX(ScoreStats!$C$3:$AD$151,MATCH($B$1&amp;"-"&amp;$A40,ScoreStats!$BA$3:$BA$151,0),MATCH(H$4,ScoreStats!$C$2:$AD$2,0))))</f>
        <v/>
      </c>
      <c r="I40" s="159" t="str">
        <f>IF(OR(I$4="Co-Benefit Goals",$A40="Select BMP"),"",IF($E$1="Average Score",INDEX(FinalScores!$C$3:$AD$151,MATCH($B$1&amp;"-"&amp;$A40,FinalScores!$BA$3:$BA$151,0),MATCH(I$4,FinalScores!$C$2:$AD$2,0)),INDEX(ScoreStats!$C$3:$AD$151,MATCH($B$1&amp;"-"&amp;$A40,ScoreStats!$BA$3:$BA$151,0),MATCH(I$4,ScoreStats!$C$2:$AD$2,0))))</f>
        <v/>
      </c>
      <c r="J40" s="159" t="str">
        <f>IF(OR(J$4="Co-Benefit Goals",$A40="Select BMP"),"",IF($E$1="Average Score",INDEX(FinalScores!$C$3:$AD$151,MATCH($B$1&amp;"-"&amp;$A40,FinalScores!$BA$3:$BA$151,0),MATCH(J$4,FinalScores!$C$2:$AD$2,0)),INDEX(ScoreStats!$C$3:$AD$151,MATCH($B$1&amp;"-"&amp;$A40,ScoreStats!$BA$3:$BA$151,0),MATCH(J$4,ScoreStats!$C$2:$AD$2,0))))</f>
        <v/>
      </c>
      <c r="K40" s="159" t="str">
        <f>IF(OR(K$4="Co-Benefit Goals",$A40="Select BMP"),"",IF($E$1="Average Score",INDEX(FinalScores!$C$3:$AD$151,MATCH($B$1&amp;"-"&amp;$A40,FinalScores!$BA$3:$BA$151,0),MATCH(K$4,FinalScores!$C$2:$AD$2,0)),INDEX(ScoreStats!$C$3:$AD$151,MATCH($B$1&amp;"-"&amp;$A40,ScoreStats!$BA$3:$BA$151,0),MATCH(K$4,ScoreStats!$C$2:$AD$2,0))))</f>
        <v/>
      </c>
      <c r="L40" s="159" t="str">
        <f>IF(OR(L$4="Co-Benefit Goals",$A40="Select BMP"),"",IF($E$1="Average Score",INDEX(FinalScores!$C$3:$AD$151,MATCH($B$1&amp;"-"&amp;$A40,FinalScores!$BA$3:$BA$151,0),MATCH(L$4,FinalScores!$C$2:$AD$2,0)),INDEX(ScoreStats!$C$3:$AD$151,MATCH($B$1&amp;"-"&amp;$A40,ScoreStats!$BA$3:$BA$151,0),MATCH(L$4,ScoreStats!$C$2:$AD$2,0))))</f>
        <v/>
      </c>
      <c r="M40" s="159" t="str">
        <f>IF(OR(M$4="Co-Benefit Goals",$A40="Select BMP"),"",IF($E$1="Average Score",INDEX(FinalScores!$C$3:$AD$151,MATCH($B$1&amp;"-"&amp;$A40,FinalScores!$BA$3:$BA$151,0),MATCH(M$4,FinalScores!$C$2:$AD$2,0)),INDEX(ScoreStats!$C$3:$AD$151,MATCH($B$1&amp;"-"&amp;$A40,ScoreStats!$BA$3:$BA$151,0),MATCH(M$4,ScoreStats!$C$2:$AD$2,0))))</f>
        <v/>
      </c>
      <c r="N40" s="159" t="str">
        <f>IF(OR(N$4="Co-Benefit Goals",$A40="Select BMP"),"",IF($E$1="Average Score",INDEX(FinalScores!$C$3:$AD$151,MATCH($B$1&amp;"-"&amp;$A40,FinalScores!$BA$3:$BA$151,0),MATCH(N$4,FinalScores!$C$2:$AD$2,0)),INDEX(ScoreStats!$C$3:$AD$151,MATCH($B$1&amp;"-"&amp;$A40,ScoreStats!$BA$3:$BA$151,0),MATCH(N$4,ScoreStats!$C$2:$AD$2,0))))</f>
        <v/>
      </c>
      <c r="O40" s="159" t="str">
        <f>IF(OR(O$4="Co-Benefit Goals",$A40="Select BMP"),"",IF($E$1="Average Score",INDEX(FinalScores!$C$3:$AD$151,MATCH($B$1&amp;"-"&amp;$A40,FinalScores!$BA$3:$BA$151,0),MATCH(O$4,FinalScores!$C$2:$AD$2,0)),INDEX(ScoreStats!$C$3:$AD$151,MATCH($B$1&amp;"-"&amp;$A40,ScoreStats!$BA$3:$BA$151,0),MATCH(O$4,ScoreStats!$C$2:$AD$2,0))))</f>
        <v/>
      </c>
      <c r="P40" s="159" t="str">
        <f>IF(OR(P$4="Co-Benefit Goals",$A40="Select BMP"),"",IF($E$1="Average Score",INDEX(FinalScores!$C$3:$AD$151,MATCH($B$1&amp;"-"&amp;$A40,FinalScores!$BA$3:$BA$151,0),MATCH(P$4,FinalScores!$C$2:$AD$2,0)),INDEX(ScoreStats!$C$3:$AD$151,MATCH($B$1&amp;"-"&amp;$A40,ScoreStats!$BA$3:$BA$151,0),MATCH(P$4,ScoreStats!$C$2:$AD$2,0))))</f>
        <v/>
      </c>
      <c r="Q40" s="159" t="str">
        <f>IF(OR(Q$4="Co-Benefit Goals",$A40="Select BMP"),"",IF($E$1="Average Score",INDEX(FinalScores!$C$3:$AD$151,MATCH($B$1&amp;"-"&amp;$A40,FinalScores!$BA$3:$BA$151,0),MATCH(Q$4,FinalScores!$C$2:$AD$2,0)),INDEX(ScoreStats!$C$3:$AD$151,MATCH($B$1&amp;"-"&amp;$A40,ScoreStats!$BA$3:$BA$151,0),MATCH(Q$4,ScoreStats!$C$2:$AD$2,0))))</f>
        <v/>
      </c>
      <c r="R40" s="159" t="str">
        <f>IF(OR(R$4="Co-Benefit Goals",$A40="Select BMP"),"",IF($E$1="Average Score",INDEX(FinalScores!$C$3:$AD$151,MATCH($B$1&amp;"-"&amp;$A40,FinalScores!$BA$3:$BA$151,0),MATCH(R$4,FinalScores!$C$2:$AD$2,0)),INDEX(ScoreStats!$C$3:$AD$151,MATCH($B$1&amp;"-"&amp;$A40,ScoreStats!$BA$3:$BA$151,0),MATCH(R$4,ScoreStats!$C$2:$AD$2,0))))</f>
        <v/>
      </c>
      <c r="S40" s="159" t="str">
        <f>IF(OR(S$4="Co-Benefit Goals",$A40="Select BMP"),"",IF($E$1="Average Score",INDEX(FinalScores!$C$3:$AD$151,MATCH($B$1&amp;"-"&amp;$A40,FinalScores!$BA$3:$BA$151,0),MATCH(S$4,FinalScores!$C$2:$AD$2,0)),INDEX(ScoreStats!$C$3:$AD$151,MATCH($B$1&amp;"-"&amp;$A40,ScoreStats!$BA$3:$BA$151,0),MATCH(S$4,ScoreStats!$C$2:$AD$2,0))))</f>
        <v/>
      </c>
      <c r="T40" s="159" t="str">
        <f>IF(OR(T$4="Co-Benefit Goals",$A40="Select BMP"),"",IF($E$1="Average Score",INDEX(FinalScores!$C$3:$AD$151,MATCH($B$1&amp;"-"&amp;$A40,FinalScores!$BA$3:$BA$151,0),MATCH(T$4,FinalScores!$C$2:$AD$2,0)),INDEX(ScoreStats!$C$3:$AD$151,MATCH($B$1&amp;"-"&amp;$A40,ScoreStats!$BA$3:$BA$151,0),MATCH(T$4,ScoreStats!$C$2:$AD$2,0))))</f>
        <v/>
      </c>
      <c r="U40" s="159" t="str">
        <f>IF(OR(U$4="Co-Benefit Goals",$A40="Select BMP"),"",IF($E$1="Average Score",INDEX(FinalScores!$C$3:$AD$151,MATCH($B$1&amp;"-"&amp;$A40,FinalScores!$BA$3:$BA$151,0),MATCH(U$4,FinalScores!$C$2:$AD$2,0)),INDEX(ScoreStats!$C$3:$AD$151,MATCH($B$1&amp;"-"&amp;$A40,ScoreStats!$BA$3:$BA$151,0),MATCH(U$4,ScoreStats!$C$2:$AD$2,0))))</f>
        <v/>
      </c>
      <c r="V40" s="159" t="str">
        <f>IF(OR(V$4="Co-Benefit Goals",$A40="Select BMP"),"",IF($E$1="Average Score",INDEX(FinalScores!$C$3:$AD$151,MATCH($B$1&amp;"-"&amp;$A40,FinalScores!$BA$3:$BA$151,0),MATCH(V$4,FinalScores!$C$2:$AD$2,0)),INDEX(ScoreStats!$C$3:$AD$151,MATCH($B$1&amp;"-"&amp;$A40,ScoreStats!$BA$3:$BA$151,0),MATCH(V$4,ScoreStats!$C$2:$AD$2,0))))</f>
        <v/>
      </c>
      <c r="W40" s="159" t="str">
        <f>IF(OR(W$4="Co-Benefit Goals",$A40="Select BMP"),"",IF($E$1="Average Score",INDEX(FinalScores!$C$3:$AD$151,MATCH($B$1&amp;"-"&amp;$A40,FinalScores!$BA$3:$BA$151,0),MATCH(W$4,FinalScores!$C$2:$AD$2,0)),INDEX(ScoreStats!$C$3:$AD$151,MATCH($B$1&amp;"-"&amp;$A40,ScoreStats!$BA$3:$BA$151,0),MATCH(W$4,ScoreStats!$C$2:$AD$2,0))))</f>
        <v/>
      </c>
      <c r="X40" s="159" t="str">
        <f>IF(OR(X$4="Co-Benefit Goals",$A40="Select BMP"),"",IF($E$1="Average Score",INDEX(FinalScores!$C$3:$AD$151,MATCH($B$1&amp;"-"&amp;$A40,FinalScores!$BA$3:$BA$151,0),MATCH(X$4,FinalScores!$C$2:$AD$2,0)),INDEX(ScoreStats!$C$3:$AD$151,MATCH($B$1&amp;"-"&amp;$A40,ScoreStats!$BA$3:$BA$151,0),MATCH(X$4,ScoreStats!$C$2:$AD$2,0))))</f>
        <v/>
      </c>
      <c r="Y40" s="159" t="str">
        <f>IF(OR(Y$4="Co-Benefit Goals",$A40="Select BMP"),"",IF($E$1="Average Score",INDEX(FinalScores!$C$3:$AD$151,MATCH($B$1&amp;"-"&amp;$A40,FinalScores!$BA$3:$BA$151,0),MATCH(Y$4,FinalScores!$C$2:$AD$2,0)),INDEX(ScoreStats!$C$3:$AD$151,MATCH($B$1&amp;"-"&amp;$A40,ScoreStats!$BA$3:$BA$151,0),MATCH(Y$4,ScoreStats!$C$2:$AD$2,0))))</f>
        <v/>
      </c>
      <c r="Z40" s="159" t="str">
        <f>IF(OR(Z$4="Co-Benefit Goals",$A40="Select BMP"),"",IF($E$1="Average Score",INDEX(FinalScores!$C$3:$AD$151,MATCH($B$1&amp;"-"&amp;$A40,FinalScores!$BA$3:$BA$151,0),MATCH(Z$4,FinalScores!$C$2:$AD$2,0)),INDEX(ScoreStats!$C$3:$AD$151,MATCH($B$1&amp;"-"&amp;$A40,ScoreStats!$BA$3:$BA$151,0),MATCH(Z$4,ScoreStats!$C$2:$AD$2,0))))</f>
        <v/>
      </c>
      <c r="AA40" s="159" t="str">
        <f>IF(OR(AA$4="Co-Benefit Goals",$A40="Select BMP"),"",IF($E$1="Average Score",INDEX(FinalScores!$C$3:$AD$151,MATCH($B$1&amp;"-"&amp;$A40,FinalScores!$BA$3:$BA$151,0),MATCH(AA$4,FinalScores!$C$2:$AD$2,0)),INDEX(ScoreStats!$C$3:$AD$151,MATCH($B$1&amp;"-"&amp;$A40,ScoreStats!$BA$3:$BA$151,0),MATCH(AA$4,ScoreStats!$C$2:$AD$2,0))))</f>
        <v/>
      </c>
      <c r="AB40" s="159" t="str">
        <f>IF(OR(AB$4="Co-Benefit Goals",$A40="Select BMP"),"",IF($E$1="Average Score",INDEX(FinalScores!$C$3:$AD$151,MATCH($B$1&amp;"-"&amp;$A40,FinalScores!$BA$3:$BA$151,0),MATCH(AB$4,FinalScores!$C$2:$AD$2,0)),INDEX(ScoreStats!$C$3:$AD$151,MATCH($B$1&amp;"-"&amp;$A40,ScoreStats!$BA$3:$BA$151,0),MATCH(AB$4,ScoreStats!$C$2:$AD$2,0))))</f>
        <v/>
      </c>
      <c r="AC40" s="159" t="str">
        <f>IF(OR(AC$4="Co-Benefit Goals",$A40="Select BMP"),"",IF($E$1="Average Score",INDEX(FinalScores!$C$3:$AD$151,MATCH($B$1&amp;"-"&amp;$A40,FinalScores!$BA$3:$BA$151,0),MATCH(AC$4,FinalScores!$C$2:$AD$2,0)),INDEX(ScoreStats!$C$3:$AD$151,MATCH($B$1&amp;"-"&amp;$A40,ScoreStats!$BA$3:$BA$151,0),MATCH(AC$4,ScoreStats!$C$2:$AD$2,0))))</f>
        <v/>
      </c>
    </row>
    <row r="41" spans="1:29" ht="27" customHeight="1" x14ac:dyDescent="0.25">
      <c r="A41" s="154" t="s">
        <v>422</v>
      </c>
      <c r="B41" s="159" t="str">
        <f>IF(OR(B$4="Co-Benefit Goals",$A41="Select BMP"),"",IF($E$1="Average Score",INDEX(FinalScores!$C$3:$AD$151,MATCH($B$1&amp;"-"&amp;$A41,FinalScores!$BA$3:$BA$151,0),MATCH(B$4,FinalScores!$C$2:$AD$2,0)),INDEX(ScoreStats!$C$3:$AD$151,MATCH($B$1&amp;"-"&amp;$A41,ScoreStats!$BA$3:$BA$151,0),MATCH(B$4,ScoreStats!$C$2:$AD$2,0))))</f>
        <v/>
      </c>
      <c r="C41" s="159" t="str">
        <f>IF(OR(C$4="Co-Benefit Goals",$A41="Select BMP"),"",IF($E$1="Average Score",INDEX(FinalScores!$C$3:$AD$151,MATCH($B$1&amp;"-"&amp;$A41,FinalScores!$BA$3:$BA$151,0),MATCH(C$4,FinalScores!$C$2:$AD$2,0)),INDEX(ScoreStats!$C$3:$AD$151,MATCH($B$1&amp;"-"&amp;$A41,ScoreStats!$BA$3:$BA$151,0),MATCH(C$4,ScoreStats!$C$2:$AD$2,0))))</f>
        <v/>
      </c>
      <c r="D41" s="159" t="str">
        <f>IF(OR(D$4="Co-Benefit Goals",$A41="Select BMP"),"",IF($E$1="Average Score",INDEX(FinalScores!$C$3:$AD$151,MATCH($B$1&amp;"-"&amp;$A41,FinalScores!$BA$3:$BA$151,0),MATCH(D$4,FinalScores!$C$2:$AD$2,0)),INDEX(ScoreStats!$C$3:$AD$151,MATCH($B$1&amp;"-"&amp;$A41,ScoreStats!$BA$3:$BA$151,0),MATCH(D$4,ScoreStats!$C$2:$AD$2,0))))</f>
        <v/>
      </c>
      <c r="E41" s="159" t="str">
        <f>IF(OR(E$4="Co-Benefit Goals",$A41="Select BMP"),"",IF($E$1="Average Score",INDEX(FinalScores!$C$3:$AD$151,MATCH($B$1&amp;"-"&amp;$A41,FinalScores!$BA$3:$BA$151,0),MATCH(E$4,FinalScores!$C$2:$AD$2,0)),INDEX(ScoreStats!$C$3:$AD$151,MATCH($B$1&amp;"-"&amp;$A41,ScoreStats!$BA$3:$BA$151,0),MATCH(E$4,ScoreStats!$C$2:$AD$2,0))))</f>
        <v/>
      </c>
      <c r="F41" s="159" t="str">
        <f>IF(OR(F$4="Co-Benefit Goals",$A41="Select BMP"),"",IF($E$1="Average Score",INDEX(FinalScores!$C$3:$AD$151,MATCH($B$1&amp;"-"&amp;$A41,FinalScores!$BA$3:$BA$151,0),MATCH(F$4,FinalScores!$C$2:$AD$2,0)),INDEX(ScoreStats!$C$3:$AD$151,MATCH($B$1&amp;"-"&amp;$A41,ScoreStats!$BA$3:$BA$151,0),MATCH(F$4,ScoreStats!$C$2:$AD$2,0))))</f>
        <v/>
      </c>
      <c r="G41" s="159" t="str">
        <f>IF(OR(G$4="Co-Benefit Goals",$A41="Select BMP"),"",IF($E$1="Average Score",INDEX(FinalScores!$C$3:$AD$151,MATCH($B$1&amp;"-"&amp;$A41,FinalScores!$BA$3:$BA$151,0),MATCH(G$4,FinalScores!$C$2:$AD$2,0)),INDEX(ScoreStats!$C$3:$AD$151,MATCH($B$1&amp;"-"&amp;$A41,ScoreStats!$BA$3:$BA$151,0),MATCH(G$4,ScoreStats!$C$2:$AD$2,0))))</f>
        <v/>
      </c>
      <c r="H41" s="159" t="str">
        <f>IF(OR(H$4="Co-Benefit Goals",$A41="Select BMP"),"",IF($E$1="Average Score",INDEX(FinalScores!$C$3:$AD$151,MATCH($B$1&amp;"-"&amp;$A41,FinalScores!$BA$3:$BA$151,0),MATCH(H$4,FinalScores!$C$2:$AD$2,0)),INDEX(ScoreStats!$C$3:$AD$151,MATCH($B$1&amp;"-"&amp;$A41,ScoreStats!$BA$3:$BA$151,0),MATCH(H$4,ScoreStats!$C$2:$AD$2,0))))</f>
        <v/>
      </c>
      <c r="I41" s="159" t="str">
        <f>IF(OR(I$4="Co-Benefit Goals",$A41="Select BMP"),"",IF($E$1="Average Score",INDEX(FinalScores!$C$3:$AD$151,MATCH($B$1&amp;"-"&amp;$A41,FinalScores!$BA$3:$BA$151,0),MATCH(I$4,FinalScores!$C$2:$AD$2,0)),INDEX(ScoreStats!$C$3:$AD$151,MATCH($B$1&amp;"-"&amp;$A41,ScoreStats!$BA$3:$BA$151,0),MATCH(I$4,ScoreStats!$C$2:$AD$2,0))))</f>
        <v/>
      </c>
      <c r="J41" s="159" t="str">
        <f>IF(OR(J$4="Co-Benefit Goals",$A41="Select BMP"),"",IF($E$1="Average Score",INDEX(FinalScores!$C$3:$AD$151,MATCH($B$1&amp;"-"&amp;$A41,FinalScores!$BA$3:$BA$151,0),MATCH(J$4,FinalScores!$C$2:$AD$2,0)),INDEX(ScoreStats!$C$3:$AD$151,MATCH($B$1&amp;"-"&amp;$A41,ScoreStats!$BA$3:$BA$151,0),MATCH(J$4,ScoreStats!$C$2:$AD$2,0))))</f>
        <v/>
      </c>
      <c r="K41" s="159" t="str">
        <f>IF(OR(K$4="Co-Benefit Goals",$A41="Select BMP"),"",IF($E$1="Average Score",INDEX(FinalScores!$C$3:$AD$151,MATCH($B$1&amp;"-"&amp;$A41,FinalScores!$BA$3:$BA$151,0),MATCH(K$4,FinalScores!$C$2:$AD$2,0)),INDEX(ScoreStats!$C$3:$AD$151,MATCH($B$1&amp;"-"&amp;$A41,ScoreStats!$BA$3:$BA$151,0),MATCH(K$4,ScoreStats!$C$2:$AD$2,0))))</f>
        <v/>
      </c>
      <c r="L41" s="159" t="str">
        <f>IF(OR(L$4="Co-Benefit Goals",$A41="Select BMP"),"",IF($E$1="Average Score",INDEX(FinalScores!$C$3:$AD$151,MATCH($B$1&amp;"-"&amp;$A41,FinalScores!$BA$3:$BA$151,0),MATCH(L$4,FinalScores!$C$2:$AD$2,0)),INDEX(ScoreStats!$C$3:$AD$151,MATCH($B$1&amp;"-"&amp;$A41,ScoreStats!$BA$3:$BA$151,0),MATCH(L$4,ScoreStats!$C$2:$AD$2,0))))</f>
        <v/>
      </c>
      <c r="M41" s="159" t="str">
        <f>IF(OR(M$4="Co-Benefit Goals",$A41="Select BMP"),"",IF($E$1="Average Score",INDEX(FinalScores!$C$3:$AD$151,MATCH($B$1&amp;"-"&amp;$A41,FinalScores!$BA$3:$BA$151,0),MATCH(M$4,FinalScores!$C$2:$AD$2,0)),INDEX(ScoreStats!$C$3:$AD$151,MATCH($B$1&amp;"-"&amp;$A41,ScoreStats!$BA$3:$BA$151,0),MATCH(M$4,ScoreStats!$C$2:$AD$2,0))))</f>
        <v/>
      </c>
      <c r="N41" s="159" t="str">
        <f>IF(OR(N$4="Co-Benefit Goals",$A41="Select BMP"),"",IF($E$1="Average Score",INDEX(FinalScores!$C$3:$AD$151,MATCH($B$1&amp;"-"&amp;$A41,FinalScores!$BA$3:$BA$151,0),MATCH(N$4,FinalScores!$C$2:$AD$2,0)),INDEX(ScoreStats!$C$3:$AD$151,MATCH($B$1&amp;"-"&amp;$A41,ScoreStats!$BA$3:$BA$151,0),MATCH(N$4,ScoreStats!$C$2:$AD$2,0))))</f>
        <v/>
      </c>
      <c r="O41" s="159" t="str">
        <f>IF(OR(O$4="Co-Benefit Goals",$A41="Select BMP"),"",IF($E$1="Average Score",INDEX(FinalScores!$C$3:$AD$151,MATCH($B$1&amp;"-"&amp;$A41,FinalScores!$BA$3:$BA$151,0),MATCH(O$4,FinalScores!$C$2:$AD$2,0)),INDEX(ScoreStats!$C$3:$AD$151,MATCH($B$1&amp;"-"&amp;$A41,ScoreStats!$BA$3:$BA$151,0),MATCH(O$4,ScoreStats!$C$2:$AD$2,0))))</f>
        <v/>
      </c>
      <c r="P41" s="159" t="str">
        <f>IF(OR(P$4="Co-Benefit Goals",$A41="Select BMP"),"",IF($E$1="Average Score",INDEX(FinalScores!$C$3:$AD$151,MATCH($B$1&amp;"-"&amp;$A41,FinalScores!$BA$3:$BA$151,0),MATCH(P$4,FinalScores!$C$2:$AD$2,0)),INDEX(ScoreStats!$C$3:$AD$151,MATCH($B$1&amp;"-"&amp;$A41,ScoreStats!$BA$3:$BA$151,0),MATCH(P$4,ScoreStats!$C$2:$AD$2,0))))</f>
        <v/>
      </c>
      <c r="Q41" s="159" t="str">
        <f>IF(OR(Q$4="Co-Benefit Goals",$A41="Select BMP"),"",IF($E$1="Average Score",INDEX(FinalScores!$C$3:$AD$151,MATCH($B$1&amp;"-"&amp;$A41,FinalScores!$BA$3:$BA$151,0),MATCH(Q$4,FinalScores!$C$2:$AD$2,0)),INDEX(ScoreStats!$C$3:$AD$151,MATCH($B$1&amp;"-"&amp;$A41,ScoreStats!$BA$3:$BA$151,0),MATCH(Q$4,ScoreStats!$C$2:$AD$2,0))))</f>
        <v/>
      </c>
      <c r="R41" s="159" t="str">
        <f>IF(OR(R$4="Co-Benefit Goals",$A41="Select BMP"),"",IF($E$1="Average Score",INDEX(FinalScores!$C$3:$AD$151,MATCH($B$1&amp;"-"&amp;$A41,FinalScores!$BA$3:$BA$151,0),MATCH(R$4,FinalScores!$C$2:$AD$2,0)),INDEX(ScoreStats!$C$3:$AD$151,MATCH($B$1&amp;"-"&amp;$A41,ScoreStats!$BA$3:$BA$151,0),MATCH(R$4,ScoreStats!$C$2:$AD$2,0))))</f>
        <v/>
      </c>
      <c r="S41" s="159" t="str">
        <f>IF(OR(S$4="Co-Benefit Goals",$A41="Select BMP"),"",IF($E$1="Average Score",INDEX(FinalScores!$C$3:$AD$151,MATCH($B$1&amp;"-"&amp;$A41,FinalScores!$BA$3:$BA$151,0),MATCH(S$4,FinalScores!$C$2:$AD$2,0)),INDEX(ScoreStats!$C$3:$AD$151,MATCH($B$1&amp;"-"&amp;$A41,ScoreStats!$BA$3:$BA$151,0),MATCH(S$4,ScoreStats!$C$2:$AD$2,0))))</f>
        <v/>
      </c>
      <c r="T41" s="159" t="str">
        <f>IF(OR(T$4="Co-Benefit Goals",$A41="Select BMP"),"",IF($E$1="Average Score",INDEX(FinalScores!$C$3:$AD$151,MATCH($B$1&amp;"-"&amp;$A41,FinalScores!$BA$3:$BA$151,0),MATCH(T$4,FinalScores!$C$2:$AD$2,0)),INDEX(ScoreStats!$C$3:$AD$151,MATCH($B$1&amp;"-"&amp;$A41,ScoreStats!$BA$3:$BA$151,0),MATCH(T$4,ScoreStats!$C$2:$AD$2,0))))</f>
        <v/>
      </c>
      <c r="U41" s="159" t="str">
        <f>IF(OR(U$4="Co-Benefit Goals",$A41="Select BMP"),"",IF($E$1="Average Score",INDEX(FinalScores!$C$3:$AD$151,MATCH($B$1&amp;"-"&amp;$A41,FinalScores!$BA$3:$BA$151,0),MATCH(U$4,FinalScores!$C$2:$AD$2,0)),INDEX(ScoreStats!$C$3:$AD$151,MATCH($B$1&amp;"-"&amp;$A41,ScoreStats!$BA$3:$BA$151,0),MATCH(U$4,ScoreStats!$C$2:$AD$2,0))))</f>
        <v/>
      </c>
      <c r="V41" s="159" t="str">
        <f>IF(OR(V$4="Co-Benefit Goals",$A41="Select BMP"),"",IF($E$1="Average Score",INDEX(FinalScores!$C$3:$AD$151,MATCH($B$1&amp;"-"&amp;$A41,FinalScores!$BA$3:$BA$151,0),MATCH(V$4,FinalScores!$C$2:$AD$2,0)),INDEX(ScoreStats!$C$3:$AD$151,MATCH($B$1&amp;"-"&amp;$A41,ScoreStats!$BA$3:$BA$151,0),MATCH(V$4,ScoreStats!$C$2:$AD$2,0))))</f>
        <v/>
      </c>
      <c r="W41" s="159" t="str">
        <f>IF(OR(W$4="Co-Benefit Goals",$A41="Select BMP"),"",IF($E$1="Average Score",INDEX(FinalScores!$C$3:$AD$151,MATCH($B$1&amp;"-"&amp;$A41,FinalScores!$BA$3:$BA$151,0),MATCH(W$4,FinalScores!$C$2:$AD$2,0)),INDEX(ScoreStats!$C$3:$AD$151,MATCH($B$1&amp;"-"&amp;$A41,ScoreStats!$BA$3:$BA$151,0),MATCH(W$4,ScoreStats!$C$2:$AD$2,0))))</f>
        <v/>
      </c>
      <c r="X41" s="159" t="str">
        <f>IF(OR(X$4="Co-Benefit Goals",$A41="Select BMP"),"",IF($E$1="Average Score",INDEX(FinalScores!$C$3:$AD$151,MATCH($B$1&amp;"-"&amp;$A41,FinalScores!$BA$3:$BA$151,0),MATCH(X$4,FinalScores!$C$2:$AD$2,0)),INDEX(ScoreStats!$C$3:$AD$151,MATCH($B$1&amp;"-"&amp;$A41,ScoreStats!$BA$3:$BA$151,0),MATCH(X$4,ScoreStats!$C$2:$AD$2,0))))</f>
        <v/>
      </c>
      <c r="Y41" s="159" t="str">
        <f>IF(OR(Y$4="Co-Benefit Goals",$A41="Select BMP"),"",IF($E$1="Average Score",INDEX(FinalScores!$C$3:$AD$151,MATCH($B$1&amp;"-"&amp;$A41,FinalScores!$BA$3:$BA$151,0),MATCH(Y$4,FinalScores!$C$2:$AD$2,0)),INDEX(ScoreStats!$C$3:$AD$151,MATCH($B$1&amp;"-"&amp;$A41,ScoreStats!$BA$3:$BA$151,0),MATCH(Y$4,ScoreStats!$C$2:$AD$2,0))))</f>
        <v/>
      </c>
      <c r="Z41" s="159" t="str">
        <f>IF(OR(Z$4="Co-Benefit Goals",$A41="Select BMP"),"",IF($E$1="Average Score",INDEX(FinalScores!$C$3:$AD$151,MATCH($B$1&amp;"-"&amp;$A41,FinalScores!$BA$3:$BA$151,0),MATCH(Z$4,FinalScores!$C$2:$AD$2,0)),INDEX(ScoreStats!$C$3:$AD$151,MATCH($B$1&amp;"-"&amp;$A41,ScoreStats!$BA$3:$BA$151,0),MATCH(Z$4,ScoreStats!$C$2:$AD$2,0))))</f>
        <v/>
      </c>
      <c r="AA41" s="159" t="str">
        <f>IF(OR(AA$4="Co-Benefit Goals",$A41="Select BMP"),"",IF($E$1="Average Score",INDEX(FinalScores!$C$3:$AD$151,MATCH($B$1&amp;"-"&amp;$A41,FinalScores!$BA$3:$BA$151,0),MATCH(AA$4,FinalScores!$C$2:$AD$2,0)),INDEX(ScoreStats!$C$3:$AD$151,MATCH($B$1&amp;"-"&amp;$A41,ScoreStats!$BA$3:$BA$151,0),MATCH(AA$4,ScoreStats!$C$2:$AD$2,0))))</f>
        <v/>
      </c>
      <c r="AB41" s="159" t="str">
        <f>IF(OR(AB$4="Co-Benefit Goals",$A41="Select BMP"),"",IF($E$1="Average Score",INDEX(FinalScores!$C$3:$AD$151,MATCH($B$1&amp;"-"&amp;$A41,FinalScores!$BA$3:$BA$151,0),MATCH(AB$4,FinalScores!$C$2:$AD$2,0)),INDEX(ScoreStats!$C$3:$AD$151,MATCH($B$1&amp;"-"&amp;$A41,ScoreStats!$BA$3:$BA$151,0),MATCH(AB$4,ScoreStats!$C$2:$AD$2,0))))</f>
        <v/>
      </c>
      <c r="AC41" s="159" t="str">
        <f>IF(OR(AC$4="Co-Benefit Goals",$A41="Select BMP"),"",IF($E$1="Average Score",INDEX(FinalScores!$C$3:$AD$151,MATCH($B$1&amp;"-"&amp;$A41,FinalScores!$BA$3:$BA$151,0),MATCH(AC$4,FinalScores!$C$2:$AD$2,0)),INDEX(ScoreStats!$C$3:$AD$151,MATCH($B$1&amp;"-"&amp;$A41,ScoreStats!$BA$3:$BA$151,0),MATCH(AC$4,ScoreStats!$C$2:$AD$2,0))))</f>
        <v/>
      </c>
    </row>
    <row r="42" spans="1:29" ht="27" customHeight="1" x14ac:dyDescent="0.25">
      <c r="A42" s="154" t="s">
        <v>422</v>
      </c>
      <c r="B42" s="159" t="str">
        <f>IF(OR(B$4="Co-Benefit Goals",$A42="Select BMP"),"",IF($E$1="Average Score",INDEX(FinalScores!$C$3:$AD$151,MATCH($B$1&amp;"-"&amp;$A42,FinalScores!$BA$3:$BA$151,0),MATCH(B$4,FinalScores!$C$2:$AD$2,0)),INDEX(ScoreStats!$C$3:$AD$151,MATCH($B$1&amp;"-"&amp;$A42,ScoreStats!$BA$3:$BA$151,0),MATCH(B$4,ScoreStats!$C$2:$AD$2,0))))</f>
        <v/>
      </c>
      <c r="C42" s="159" t="str">
        <f>IF(OR(C$4="Co-Benefit Goals",$A42="Select BMP"),"",IF($E$1="Average Score",INDEX(FinalScores!$C$3:$AD$151,MATCH($B$1&amp;"-"&amp;$A42,FinalScores!$BA$3:$BA$151,0),MATCH(C$4,FinalScores!$C$2:$AD$2,0)),INDEX(ScoreStats!$C$3:$AD$151,MATCH($B$1&amp;"-"&amp;$A42,ScoreStats!$BA$3:$BA$151,0),MATCH(C$4,ScoreStats!$C$2:$AD$2,0))))</f>
        <v/>
      </c>
      <c r="D42" s="159" t="str">
        <f>IF(OR(D$4="Co-Benefit Goals",$A42="Select BMP"),"",IF($E$1="Average Score",INDEX(FinalScores!$C$3:$AD$151,MATCH($B$1&amp;"-"&amp;$A42,FinalScores!$BA$3:$BA$151,0),MATCH(D$4,FinalScores!$C$2:$AD$2,0)),INDEX(ScoreStats!$C$3:$AD$151,MATCH($B$1&amp;"-"&amp;$A42,ScoreStats!$BA$3:$BA$151,0),MATCH(D$4,ScoreStats!$C$2:$AD$2,0))))</f>
        <v/>
      </c>
      <c r="E42" s="159" t="str">
        <f>IF(OR(E$4="Co-Benefit Goals",$A42="Select BMP"),"",IF($E$1="Average Score",INDEX(FinalScores!$C$3:$AD$151,MATCH($B$1&amp;"-"&amp;$A42,FinalScores!$BA$3:$BA$151,0),MATCH(E$4,FinalScores!$C$2:$AD$2,0)),INDEX(ScoreStats!$C$3:$AD$151,MATCH($B$1&amp;"-"&amp;$A42,ScoreStats!$BA$3:$BA$151,0),MATCH(E$4,ScoreStats!$C$2:$AD$2,0))))</f>
        <v/>
      </c>
      <c r="F42" s="159" t="str">
        <f>IF(OR(F$4="Co-Benefit Goals",$A42="Select BMP"),"",IF($E$1="Average Score",INDEX(FinalScores!$C$3:$AD$151,MATCH($B$1&amp;"-"&amp;$A42,FinalScores!$BA$3:$BA$151,0),MATCH(F$4,FinalScores!$C$2:$AD$2,0)),INDEX(ScoreStats!$C$3:$AD$151,MATCH($B$1&amp;"-"&amp;$A42,ScoreStats!$BA$3:$BA$151,0),MATCH(F$4,ScoreStats!$C$2:$AD$2,0))))</f>
        <v/>
      </c>
      <c r="G42" s="159" t="str">
        <f>IF(OR(G$4="Co-Benefit Goals",$A42="Select BMP"),"",IF($E$1="Average Score",INDEX(FinalScores!$C$3:$AD$151,MATCH($B$1&amp;"-"&amp;$A42,FinalScores!$BA$3:$BA$151,0),MATCH(G$4,FinalScores!$C$2:$AD$2,0)),INDEX(ScoreStats!$C$3:$AD$151,MATCH($B$1&amp;"-"&amp;$A42,ScoreStats!$BA$3:$BA$151,0),MATCH(G$4,ScoreStats!$C$2:$AD$2,0))))</f>
        <v/>
      </c>
      <c r="H42" s="159" t="str">
        <f>IF(OR(H$4="Co-Benefit Goals",$A42="Select BMP"),"",IF($E$1="Average Score",INDEX(FinalScores!$C$3:$AD$151,MATCH($B$1&amp;"-"&amp;$A42,FinalScores!$BA$3:$BA$151,0),MATCH(H$4,FinalScores!$C$2:$AD$2,0)),INDEX(ScoreStats!$C$3:$AD$151,MATCH($B$1&amp;"-"&amp;$A42,ScoreStats!$BA$3:$BA$151,0),MATCH(H$4,ScoreStats!$C$2:$AD$2,0))))</f>
        <v/>
      </c>
      <c r="I42" s="159" t="str">
        <f>IF(OR(I$4="Co-Benefit Goals",$A42="Select BMP"),"",IF($E$1="Average Score",INDEX(FinalScores!$C$3:$AD$151,MATCH($B$1&amp;"-"&amp;$A42,FinalScores!$BA$3:$BA$151,0),MATCH(I$4,FinalScores!$C$2:$AD$2,0)),INDEX(ScoreStats!$C$3:$AD$151,MATCH($B$1&amp;"-"&amp;$A42,ScoreStats!$BA$3:$BA$151,0),MATCH(I$4,ScoreStats!$C$2:$AD$2,0))))</f>
        <v/>
      </c>
      <c r="J42" s="159" t="str">
        <f>IF(OR(J$4="Co-Benefit Goals",$A42="Select BMP"),"",IF($E$1="Average Score",INDEX(FinalScores!$C$3:$AD$151,MATCH($B$1&amp;"-"&amp;$A42,FinalScores!$BA$3:$BA$151,0),MATCH(J$4,FinalScores!$C$2:$AD$2,0)),INDEX(ScoreStats!$C$3:$AD$151,MATCH($B$1&amp;"-"&amp;$A42,ScoreStats!$BA$3:$BA$151,0),MATCH(J$4,ScoreStats!$C$2:$AD$2,0))))</f>
        <v/>
      </c>
      <c r="K42" s="159" t="str">
        <f>IF(OR(K$4="Co-Benefit Goals",$A42="Select BMP"),"",IF($E$1="Average Score",INDEX(FinalScores!$C$3:$AD$151,MATCH($B$1&amp;"-"&amp;$A42,FinalScores!$BA$3:$BA$151,0),MATCH(K$4,FinalScores!$C$2:$AD$2,0)),INDEX(ScoreStats!$C$3:$AD$151,MATCH($B$1&amp;"-"&amp;$A42,ScoreStats!$BA$3:$BA$151,0),MATCH(K$4,ScoreStats!$C$2:$AD$2,0))))</f>
        <v/>
      </c>
      <c r="L42" s="159" t="str">
        <f>IF(OR(L$4="Co-Benefit Goals",$A42="Select BMP"),"",IF($E$1="Average Score",INDEX(FinalScores!$C$3:$AD$151,MATCH($B$1&amp;"-"&amp;$A42,FinalScores!$BA$3:$BA$151,0),MATCH(L$4,FinalScores!$C$2:$AD$2,0)),INDEX(ScoreStats!$C$3:$AD$151,MATCH($B$1&amp;"-"&amp;$A42,ScoreStats!$BA$3:$BA$151,0),MATCH(L$4,ScoreStats!$C$2:$AD$2,0))))</f>
        <v/>
      </c>
      <c r="M42" s="159" t="str">
        <f>IF(OR(M$4="Co-Benefit Goals",$A42="Select BMP"),"",IF($E$1="Average Score",INDEX(FinalScores!$C$3:$AD$151,MATCH($B$1&amp;"-"&amp;$A42,FinalScores!$BA$3:$BA$151,0),MATCH(M$4,FinalScores!$C$2:$AD$2,0)),INDEX(ScoreStats!$C$3:$AD$151,MATCH($B$1&amp;"-"&amp;$A42,ScoreStats!$BA$3:$BA$151,0),MATCH(M$4,ScoreStats!$C$2:$AD$2,0))))</f>
        <v/>
      </c>
      <c r="N42" s="159" t="str">
        <f>IF(OR(N$4="Co-Benefit Goals",$A42="Select BMP"),"",IF($E$1="Average Score",INDEX(FinalScores!$C$3:$AD$151,MATCH($B$1&amp;"-"&amp;$A42,FinalScores!$BA$3:$BA$151,0),MATCH(N$4,FinalScores!$C$2:$AD$2,0)),INDEX(ScoreStats!$C$3:$AD$151,MATCH($B$1&amp;"-"&amp;$A42,ScoreStats!$BA$3:$BA$151,0),MATCH(N$4,ScoreStats!$C$2:$AD$2,0))))</f>
        <v/>
      </c>
      <c r="O42" s="159" t="str">
        <f>IF(OR(O$4="Co-Benefit Goals",$A42="Select BMP"),"",IF($E$1="Average Score",INDEX(FinalScores!$C$3:$AD$151,MATCH($B$1&amp;"-"&amp;$A42,FinalScores!$BA$3:$BA$151,0),MATCH(O$4,FinalScores!$C$2:$AD$2,0)),INDEX(ScoreStats!$C$3:$AD$151,MATCH($B$1&amp;"-"&amp;$A42,ScoreStats!$BA$3:$BA$151,0),MATCH(O$4,ScoreStats!$C$2:$AD$2,0))))</f>
        <v/>
      </c>
      <c r="P42" s="159" t="str">
        <f>IF(OR(P$4="Co-Benefit Goals",$A42="Select BMP"),"",IF($E$1="Average Score",INDEX(FinalScores!$C$3:$AD$151,MATCH($B$1&amp;"-"&amp;$A42,FinalScores!$BA$3:$BA$151,0),MATCH(P$4,FinalScores!$C$2:$AD$2,0)),INDEX(ScoreStats!$C$3:$AD$151,MATCH($B$1&amp;"-"&amp;$A42,ScoreStats!$BA$3:$BA$151,0),MATCH(P$4,ScoreStats!$C$2:$AD$2,0))))</f>
        <v/>
      </c>
      <c r="Q42" s="159" t="str">
        <f>IF(OR(Q$4="Co-Benefit Goals",$A42="Select BMP"),"",IF($E$1="Average Score",INDEX(FinalScores!$C$3:$AD$151,MATCH($B$1&amp;"-"&amp;$A42,FinalScores!$BA$3:$BA$151,0),MATCH(Q$4,FinalScores!$C$2:$AD$2,0)),INDEX(ScoreStats!$C$3:$AD$151,MATCH($B$1&amp;"-"&amp;$A42,ScoreStats!$BA$3:$BA$151,0),MATCH(Q$4,ScoreStats!$C$2:$AD$2,0))))</f>
        <v/>
      </c>
      <c r="R42" s="159" t="str">
        <f>IF(OR(R$4="Co-Benefit Goals",$A42="Select BMP"),"",IF($E$1="Average Score",INDEX(FinalScores!$C$3:$AD$151,MATCH($B$1&amp;"-"&amp;$A42,FinalScores!$BA$3:$BA$151,0),MATCH(R$4,FinalScores!$C$2:$AD$2,0)),INDEX(ScoreStats!$C$3:$AD$151,MATCH($B$1&amp;"-"&amp;$A42,ScoreStats!$BA$3:$BA$151,0),MATCH(R$4,ScoreStats!$C$2:$AD$2,0))))</f>
        <v/>
      </c>
      <c r="S42" s="159" t="str">
        <f>IF(OR(S$4="Co-Benefit Goals",$A42="Select BMP"),"",IF($E$1="Average Score",INDEX(FinalScores!$C$3:$AD$151,MATCH($B$1&amp;"-"&amp;$A42,FinalScores!$BA$3:$BA$151,0),MATCH(S$4,FinalScores!$C$2:$AD$2,0)),INDEX(ScoreStats!$C$3:$AD$151,MATCH($B$1&amp;"-"&amp;$A42,ScoreStats!$BA$3:$BA$151,0),MATCH(S$4,ScoreStats!$C$2:$AD$2,0))))</f>
        <v/>
      </c>
      <c r="T42" s="159" t="str">
        <f>IF(OR(T$4="Co-Benefit Goals",$A42="Select BMP"),"",IF($E$1="Average Score",INDEX(FinalScores!$C$3:$AD$151,MATCH($B$1&amp;"-"&amp;$A42,FinalScores!$BA$3:$BA$151,0),MATCH(T$4,FinalScores!$C$2:$AD$2,0)),INDEX(ScoreStats!$C$3:$AD$151,MATCH($B$1&amp;"-"&amp;$A42,ScoreStats!$BA$3:$BA$151,0),MATCH(T$4,ScoreStats!$C$2:$AD$2,0))))</f>
        <v/>
      </c>
      <c r="U42" s="159" t="str">
        <f>IF(OR(U$4="Co-Benefit Goals",$A42="Select BMP"),"",IF($E$1="Average Score",INDEX(FinalScores!$C$3:$AD$151,MATCH($B$1&amp;"-"&amp;$A42,FinalScores!$BA$3:$BA$151,0),MATCH(U$4,FinalScores!$C$2:$AD$2,0)),INDEX(ScoreStats!$C$3:$AD$151,MATCH($B$1&amp;"-"&amp;$A42,ScoreStats!$BA$3:$BA$151,0),MATCH(U$4,ScoreStats!$C$2:$AD$2,0))))</f>
        <v/>
      </c>
      <c r="V42" s="159" t="str">
        <f>IF(OR(V$4="Co-Benefit Goals",$A42="Select BMP"),"",IF($E$1="Average Score",INDEX(FinalScores!$C$3:$AD$151,MATCH($B$1&amp;"-"&amp;$A42,FinalScores!$BA$3:$BA$151,0),MATCH(V$4,FinalScores!$C$2:$AD$2,0)),INDEX(ScoreStats!$C$3:$AD$151,MATCH($B$1&amp;"-"&amp;$A42,ScoreStats!$BA$3:$BA$151,0),MATCH(V$4,ScoreStats!$C$2:$AD$2,0))))</f>
        <v/>
      </c>
      <c r="W42" s="159" t="str">
        <f>IF(OR(W$4="Co-Benefit Goals",$A42="Select BMP"),"",IF($E$1="Average Score",INDEX(FinalScores!$C$3:$AD$151,MATCH($B$1&amp;"-"&amp;$A42,FinalScores!$BA$3:$BA$151,0),MATCH(W$4,FinalScores!$C$2:$AD$2,0)),INDEX(ScoreStats!$C$3:$AD$151,MATCH($B$1&amp;"-"&amp;$A42,ScoreStats!$BA$3:$BA$151,0),MATCH(W$4,ScoreStats!$C$2:$AD$2,0))))</f>
        <v/>
      </c>
      <c r="X42" s="159" t="str">
        <f>IF(OR(X$4="Co-Benefit Goals",$A42="Select BMP"),"",IF($E$1="Average Score",INDEX(FinalScores!$C$3:$AD$151,MATCH($B$1&amp;"-"&amp;$A42,FinalScores!$BA$3:$BA$151,0),MATCH(X$4,FinalScores!$C$2:$AD$2,0)),INDEX(ScoreStats!$C$3:$AD$151,MATCH($B$1&amp;"-"&amp;$A42,ScoreStats!$BA$3:$BA$151,0),MATCH(X$4,ScoreStats!$C$2:$AD$2,0))))</f>
        <v/>
      </c>
      <c r="Y42" s="159" t="str">
        <f>IF(OR(Y$4="Co-Benefit Goals",$A42="Select BMP"),"",IF($E$1="Average Score",INDEX(FinalScores!$C$3:$AD$151,MATCH($B$1&amp;"-"&amp;$A42,FinalScores!$BA$3:$BA$151,0),MATCH(Y$4,FinalScores!$C$2:$AD$2,0)),INDEX(ScoreStats!$C$3:$AD$151,MATCH($B$1&amp;"-"&amp;$A42,ScoreStats!$BA$3:$BA$151,0),MATCH(Y$4,ScoreStats!$C$2:$AD$2,0))))</f>
        <v/>
      </c>
      <c r="Z42" s="159" t="str">
        <f>IF(OR(Z$4="Co-Benefit Goals",$A42="Select BMP"),"",IF($E$1="Average Score",INDEX(FinalScores!$C$3:$AD$151,MATCH($B$1&amp;"-"&amp;$A42,FinalScores!$BA$3:$BA$151,0),MATCH(Z$4,FinalScores!$C$2:$AD$2,0)),INDEX(ScoreStats!$C$3:$AD$151,MATCH($B$1&amp;"-"&amp;$A42,ScoreStats!$BA$3:$BA$151,0),MATCH(Z$4,ScoreStats!$C$2:$AD$2,0))))</f>
        <v/>
      </c>
      <c r="AA42" s="159" t="str">
        <f>IF(OR(AA$4="Co-Benefit Goals",$A42="Select BMP"),"",IF($E$1="Average Score",INDEX(FinalScores!$C$3:$AD$151,MATCH($B$1&amp;"-"&amp;$A42,FinalScores!$BA$3:$BA$151,0),MATCH(AA$4,FinalScores!$C$2:$AD$2,0)),INDEX(ScoreStats!$C$3:$AD$151,MATCH($B$1&amp;"-"&amp;$A42,ScoreStats!$BA$3:$BA$151,0),MATCH(AA$4,ScoreStats!$C$2:$AD$2,0))))</f>
        <v/>
      </c>
      <c r="AB42" s="159" t="str">
        <f>IF(OR(AB$4="Co-Benefit Goals",$A42="Select BMP"),"",IF($E$1="Average Score",INDEX(FinalScores!$C$3:$AD$151,MATCH($B$1&amp;"-"&amp;$A42,FinalScores!$BA$3:$BA$151,0),MATCH(AB$4,FinalScores!$C$2:$AD$2,0)),INDEX(ScoreStats!$C$3:$AD$151,MATCH($B$1&amp;"-"&amp;$A42,ScoreStats!$BA$3:$BA$151,0),MATCH(AB$4,ScoreStats!$C$2:$AD$2,0))))</f>
        <v/>
      </c>
      <c r="AC42" s="159" t="str">
        <f>IF(OR(AC$4="Co-Benefit Goals",$A42="Select BMP"),"",IF($E$1="Average Score",INDEX(FinalScores!$C$3:$AD$151,MATCH($B$1&amp;"-"&amp;$A42,FinalScores!$BA$3:$BA$151,0),MATCH(AC$4,FinalScores!$C$2:$AD$2,0)),INDEX(ScoreStats!$C$3:$AD$151,MATCH($B$1&amp;"-"&amp;$A42,ScoreStats!$BA$3:$BA$151,0),MATCH(AC$4,ScoreStats!$C$2:$AD$2,0))))</f>
        <v/>
      </c>
    </row>
    <row r="43" spans="1:29" ht="27" customHeight="1" x14ac:dyDescent="0.25">
      <c r="A43" s="154" t="s">
        <v>422</v>
      </c>
      <c r="B43" s="159" t="str">
        <f>IF(OR(B$4="Co-Benefit Goals",$A43="Select BMP"),"",IF($E$1="Average Score",INDEX(FinalScores!$C$3:$AD$151,MATCH($B$1&amp;"-"&amp;$A43,FinalScores!$BA$3:$BA$151,0),MATCH(B$4,FinalScores!$C$2:$AD$2,0)),INDEX(ScoreStats!$C$3:$AD$151,MATCH($B$1&amp;"-"&amp;$A43,ScoreStats!$BA$3:$BA$151,0),MATCH(B$4,ScoreStats!$C$2:$AD$2,0))))</f>
        <v/>
      </c>
      <c r="C43" s="159" t="str">
        <f>IF(OR(C$4="Co-Benefit Goals",$A43="Select BMP"),"",IF($E$1="Average Score",INDEX(FinalScores!$C$3:$AD$151,MATCH($B$1&amp;"-"&amp;$A43,FinalScores!$BA$3:$BA$151,0),MATCH(C$4,FinalScores!$C$2:$AD$2,0)),INDEX(ScoreStats!$C$3:$AD$151,MATCH($B$1&amp;"-"&amp;$A43,ScoreStats!$BA$3:$BA$151,0),MATCH(C$4,ScoreStats!$C$2:$AD$2,0))))</f>
        <v/>
      </c>
      <c r="D43" s="159" t="str">
        <f>IF(OR(D$4="Co-Benefit Goals",$A43="Select BMP"),"",IF($E$1="Average Score",INDEX(FinalScores!$C$3:$AD$151,MATCH($B$1&amp;"-"&amp;$A43,FinalScores!$BA$3:$BA$151,0),MATCH(D$4,FinalScores!$C$2:$AD$2,0)),INDEX(ScoreStats!$C$3:$AD$151,MATCH($B$1&amp;"-"&amp;$A43,ScoreStats!$BA$3:$BA$151,0),MATCH(D$4,ScoreStats!$C$2:$AD$2,0))))</f>
        <v/>
      </c>
      <c r="E43" s="159" t="str">
        <f>IF(OR(E$4="Co-Benefit Goals",$A43="Select BMP"),"",IF($E$1="Average Score",INDEX(FinalScores!$C$3:$AD$151,MATCH($B$1&amp;"-"&amp;$A43,FinalScores!$BA$3:$BA$151,0),MATCH(E$4,FinalScores!$C$2:$AD$2,0)),INDEX(ScoreStats!$C$3:$AD$151,MATCH($B$1&amp;"-"&amp;$A43,ScoreStats!$BA$3:$BA$151,0),MATCH(E$4,ScoreStats!$C$2:$AD$2,0))))</f>
        <v/>
      </c>
      <c r="F43" s="159" t="str">
        <f>IF(OR(F$4="Co-Benefit Goals",$A43="Select BMP"),"",IF($E$1="Average Score",INDEX(FinalScores!$C$3:$AD$151,MATCH($B$1&amp;"-"&amp;$A43,FinalScores!$BA$3:$BA$151,0),MATCH(F$4,FinalScores!$C$2:$AD$2,0)),INDEX(ScoreStats!$C$3:$AD$151,MATCH($B$1&amp;"-"&amp;$A43,ScoreStats!$BA$3:$BA$151,0),MATCH(F$4,ScoreStats!$C$2:$AD$2,0))))</f>
        <v/>
      </c>
      <c r="G43" s="159" t="str">
        <f>IF(OR(G$4="Co-Benefit Goals",$A43="Select BMP"),"",IF($E$1="Average Score",INDEX(FinalScores!$C$3:$AD$151,MATCH($B$1&amp;"-"&amp;$A43,FinalScores!$BA$3:$BA$151,0),MATCH(G$4,FinalScores!$C$2:$AD$2,0)),INDEX(ScoreStats!$C$3:$AD$151,MATCH($B$1&amp;"-"&amp;$A43,ScoreStats!$BA$3:$BA$151,0),MATCH(G$4,ScoreStats!$C$2:$AD$2,0))))</f>
        <v/>
      </c>
      <c r="H43" s="159" t="str">
        <f>IF(OR(H$4="Co-Benefit Goals",$A43="Select BMP"),"",IF($E$1="Average Score",INDEX(FinalScores!$C$3:$AD$151,MATCH($B$1&amp;"-"&amp;$A43,FinalScores!$BA$3:$BA$151,0),MATCH(H$4,FinalScores!$C$2:$AD$2,0)),INDEX(ScoreStats!$C$3:$AD$151,MATCH($B$1&amp;"-"&amp;$A43,ScoreStats!$BA$3:$BA$151,0),MATCH(H$4,ScoreStats!$C$2:$AD$2,0))))</f>
        <v/>
      </c>
      <c r="I43" s="159" t="str">
        <f>IF(OR(I$4="Co-Benefit Goals",$A43="Select BMP"),"",IF($E$1="Average Score",INDEX(FinalScores!$C$3:$AD$151,MATCH($B$1&amp;"-"&amp;$A43,FinalScores!$BA$3:$BA$151,0),MATCH(I$4,FinalScores!$C$2:$AD$2,0)),INDEX(ScoreStats!$C$3:$AD$151,MATCH($B$1&amp;"-"&amp;$A43,ScoreStats!$BA$3:$BA$151,0),MATCH(I$4,ScoreStats!$C$2:$AD$2,0))))</f>
        <v/>
      </c>
      <c r="J43" s="159" t="str">
        <f>IF(OR(J$4="Co-Benefit Goals",$A43="Select BMP"),"",IF($E$1="Average Score",INDEX(FinalScores!$C$3:$AD$151,MATCH($B$1&amp;"-"&amp;$A43,FinalScores!$BA$3:$BA$151,0),MATCH(J$4,FinalScores!$C$2:$AD$2,0)),INDEX(ScoreStats!$C$3:$AD$151,MATCH($B$1&amp;"-"&amp;$A43,ScoreStats!$BA$3:$BA$151,0),MATCH(J$4,ScoreStats!$C$2:$AD$2,0))))</f>
        <v/>
      </c>
      <c r="K43" s="159" t="str">
        <f>IF(OR(K$4="Co-Benefit Goals",$A43="Select BMP"),"",IF($E$1="Average Score",INDEX(FinalScores!$C$3:$AD$151,MATCH($B$1&amp;"-"&amp;$A43,FinalScores!$BA$3:$BA$151,0),MATCH(K$4,FinalScores!$C$2:$AD$2,0)),INDEX(ScoreStats!$C$3:$AD$151,MATCH($B$1&amp;"-"&amp;$A43,ScoreStats!$BA$3:$BA$151,0),MATCH(K$4,ScoreStats!$C$2:$AD$2,0))))</f>
        <v/>
      </c>
      <c r="L43" s="159" t="str">
        <f>IF(OR(L$4="Co-Benefit Goals",$A43="Select BMP"),"",IF($E$1="Average Score",INDEX(FinalScores!$C$3:$AD$151,MATCH($B$1&amp;"-"&amp;$A43,FinalScores!$BA$3:$BA$151,0),MATCH(L$4,FinalScores!$C$2:$AD$2,0)),INDEX(ScoreStats!$C$3:$AD$151,MATCH($B$1&amp;"-"&amp;$A43,ScoreStats!$BA$3:$BA$151,0),MATCH(L$4,ScoreStats!$C$2:$AD$2,0))))</f>
        <v/>
      </c>
      <c r="M43" s="159" t="str">
        <f>IF(OR(M$4="Co-Benefit Goals",$A43="Select BMP"),"",IF($E$1="Average Score",INDEX(FinalScores!$C$3:$AD$151,MATCH($B$1&amp;"-"&amp;$A43,FinalScores!$BA$3:$BA$151,0),MATCH(M$4,FinalScores!$C$2:$AD$2,0)),INDEX(ScoreStats!$C$3:$AD$151,MATCH($B$1&amp;"-"&amp;$A43,ScoreStats!$BA$3:$BA$151,0),MATCH(M$4,ScoreStats!$C$2:$AD$2,0))))</f>
        <v/>
      </c>
      <c r="N43" s="159" t="str">
        <f>IF(OR(N$4="Co-Benefit Goals",$A43="Select BMP"),"",IF($E$1="Average Score",INDEX(FinalScores!$C$3:$AD$151,MATCH($B$1&amp;"-"&amp;$A43,FinalScores!$BA$3:$BA$151,0),MATCH(N$4,FinalScores!$C$2:$AD$2,0)),INDEX(ScoreStats!$C$3:$AD$151,MATCH($B$1&amp;"-"&amp;$A43,ScoreStats!$BA$3:$BA$151,0),MATCH(N$4,ScoreStats!$C$2:$AD$2,0))))</f>
        <v/>
      </c>
      <c r="O43" s="159" t="str">
        <f>IF(OR(O$4="Co-Benefit Goals",$A43="Select BMP"),"",IF($E$1="Average Score",INDEX(FinalScores!$C$3:$AD$151,MATCH($B$1&amp;"-"&amp;$A43,FinalScores!$BA$3:$BA$151,0),MATCH(O$4,FinalScores!$C$2:$AD$2,0)),INDEX(ScoreStats!$C$3:$AD$151,MATCH($B$1&amp;"-"&amp;$A43,ScoreStats!$BA$3:$BA$151,0),MATCH(O$4,ScoreStats!$C$2:$AD$2,0))))</f>
        <v/>
      </c>
      <c r="P43" s="159" t="str">
        <f>IF(OR(P$4="Co-Benefit Goals",$A43="Select BMP"),"",IF($E$1="Average Score",INDEX(FinalScores!$C$3:$AD$151,MATCH($B$1&amp;"-"&amp;$A43,FinalScores!$BA$3:$BA$151,0),MATCH(P$4,FinalScores!$C$2:$AD$2,0)),INDEX(ScoreStats!$C$3:$AD$151,MATCH($B$1&amp;"-"&amp;$A43,ScoreStats!$BA$3:$BA$151,0),MATCH(P$4,ScoreStats!$C$2:$AD$2,0))))</f>
        <v/>
      </c>
      <c r="Q43" s="159" t="str">
        <f>IF(OR(Q$4="Co-Benefit Goals",$A43="Select BMP"),"",IF($E$1="Average Score",INDEX(FinalScores!$C$3:$AD$151,MATCH($B$1&amp;"-"&amp;$A43,FinalScores!$BA$3:$BA$151,0),MATCH(Q$4,FinalScores!$C$2:$AD$2,0)),INDEX(ScoreStats!$C$3:$AD$151,MATCH($B$1&amp;"-"&amp;$A43,ScoreStats!$BA$3:$BA$151,0),MATCH(Q$4,ScoreStats!$C$2:$AD$2,0))))</f>
        <v/>
      </c>
      <c r="R43" s="159" t="str">
        <f>IF(OR(R$4="Co-Benefit Goals",$A43="Select BMP"),"",IF($E$1="Average Score",INDEX(FinalScores!$C$3:$AD$151,MATCH($B$1&amp;"-"&amp;$A43,FinalScores!$BA$3:$BA$151,0),MATCH(R$4,FinalScores!$C$2:$AD$2,0)),INDEX(ScoreStats!$C$3:$AD$151,MATCH($B$1&amp;"-"&amp;$A43,ScoreStats!$BA$3:$BA$151,0),MATCH(R$4,ScoreStats!$C$2:$AD$2,0))))</f>
        <v/>
      </c>
      <c r="S43" s="159" t="str">
        <f>IF(OR(S$4="Co-Benefit Goals",$A43="Select BMP"),"",IF($E$1="Average Score",INDEX(FinalScores!$C$3:$AD$151,MATCH($B$1&amp;"-"&amp;$A43,FinalScores!$BA$3:$BA$151,0),MATCH(S$4,FinalScores!$C$2:$AD$2,0)),INDEX(ScoreStats!$C$3:$AD$151,MATCH($B$1&amp;"-"&amp;$A43,ScoreStats!$BA$3:$BA$151,0),MATCH(S$4,ScoreStats!$C$2:$AD$2,0))))</f>
        <v/>
      </c>
      <c r="T43" s="159" t="str">
        <f>IF(OR(T$4="Co-Benefit Goals",$A43="Select BMP"),"",IF($E$1="Average Score",INDEX(FinalScores!$C$3:$AD$151,MATCH($B$1&amp;"-"&amp;$A43,FinalScores!$BA$3:$BA$151,0),MATCH(T$4,FinalScores!$C$2:$AD$2,0)),INDEX(ScoreStats!$C$3:$AD$151,MATCH($B$1&amp;"-"&amp;$A43,ScoreStats!$BA$3:$BA$151,0),MATCH(T$4,ScoreStats!$C$2:$AD$2,0))))</f>
        <v/>
      </c>
      <c r="U43" s="159" t="str">
        <f>IF(OR(U$4="Co-Benefit Goals",$A43="Select BMP"),"",IF($E$1="Average Score",INDEX(FinalScores!$C$3:$AD$151,MATCH($B$1&amp;"-"&amp;$A43,FinalScores!$BA$3:$BA$151,0),MATCH(U$4,FinalScores!$C$2:$AD$2,0)),INDEX(ScoreStats!$C$3:$AD$151,MATCH($B$1&amp;"-"&amp;$A43,ScoreStats!$BA$3:$BA$151,0),MATCH(U$4,ScoreStats!$C$2:$AD$2,0))))</f>
        <v/>
      </c>
      <c r="V43" s="159" t="str">
        <f>IF(OR(V$4="Co-Benefit Goals",$A43="Select BMP"),"",IF($E$1="Average Score",INDEX(FinalScores!$C$3:$AD$151,MATCH($B$1&amp;"-"&amp;$A43,FinalScores!$BA$3:$BA$151,0),MATCH(V$4,FinalScores!$C$2:$AD$2,0)),INDEX(ScoreStats!$C$3:$AD$151,MATCH($B$1&amp;"-"&amp;$A43,ScoreStats!$BA$3:$BA$151,0),MATCH(V$4,ScoreStats!$C$2:$AD$2,0))))</f>
        <v/>
      </c>
      <c r="W43" s="159" t="str">
        <f>IF(OR(W$4="Co-Benefit Goals",$A43="Select BMP"),"",IF($E$1="Average Score",INDEX(FinalScores!$C$3:$AD$151,MATCH($B$1&amp;"-"&amp;$A43,FinalScores!$BA$3:$BA$151,0),MATCH(W$4,FinalScores!$C$2:$AD$2,0)),INDEX(ScoreStats!$C$3:$AD$151,MATCH($B$1&amp;"-"&amp;$A43,ScoreStats!$BA$3:$BA$151,0),MATCH(W$4,ScoreStats!$C$2:$AD$2,0))))</f>
        <v/>
      </c>
      <c r="X43" s="159" t="str">
        <f>IF(OR(X$4="Co-Benefit Goals",$A43="Select BMP"),"",IF($E$1="Average Score",INDEX(FinalScores!$C$3:$AD$151,MATCH($B$1&amp;"-"&amp;$A43,FinalScores!$BA$3:$BA$151,0),MATCH(X$4,FinalScores!$C$2:$AD$2,0)),INDEX(ScoreStats!$C$3:$AD$151,MATCH($B$1&amp;"-"&amp;$A43,ScoreStats!$BA$3:$BA$151,0),MATCH(X$4,ScoreStats!$C$2:$AD$2,0))))</f>
        <v/>
      </c>
      <c r="Y43" s="159" t="str">
        <f>IF(OR(Y$4="Co-Benefit Goals",$A43="Select BMP"),"",IF($E$1="Average Score",INDEX(FinalScores!$C$3:$AD$151,MATCH($B$1&amp;"-"&amp;$A43,FinalScores!$BA$3:$BA$151,0),MATCH(Y$4,FinalScores!$C$2:$AD$2,0)),INDEX(ScoreStats!$C$3:$AD$151,MATCH($B$1&amp;"-"&amp;$A43,ScoreStats!$BA$3:$BA$151,0),MATCH(Y$4,ScoreStats!$C$2:$AD$2,0))))</f>
        <v/>
      </c>
      <c r="Z43" s="159" t="str">
        <f>IF(OR(Z$4="Co-Benefit Goals",$A43="Select BMP"),"",IF($E$1="Average Score",INDEX(FinalScores!$C$3:$AD$151,MATCH($B$1&amp;"-"&amp;$A43,FinalScores!$BA$3:$BA$151,0),MATCH(Z$4,FinalScores!$C$2:$AD$2,0)),INDEX(ScoreStats!$C$3:$AD$151,MATCH($B$1&amp;"-"&amp;$A43,ScoreStats!$BA$3:$BA$151,0),MATCH(Z$4,ScoreStats!$C$2:$AD$2,0))))</f>
        <v/>
      </c>
      <c r="AA43" s="159" t="str">
        <f>IF(OR(AA$4="Co-Benefit Goals",$A43="Select BMP"),"",IF($E$1="Average Score",INDEX(FinalScores!$C$3:$AD$151,MATCH($B$1&amp;"-"&amp;$A43,FinalScores!$BA$3:$BA$151,0),MATCH(AA$4,FinalScores!$C$2:$AD$2,0)),INDEX(ScoreStats!$C$3:$AD$151,MATCH($B$1&amp;"-"&amp;$A43,ScoreStats!$BA$3:$BA$151,0),MATCH(AA$4,ScoreStats!$C$2:$AD$2,0))))</f>
        <v/>
      </c>
      <c r="AB43" s="159" t="str">
        <f>IF(OR(AB$4="Co-Benefit Goals",$A43="Select BMP"),"",IF($E$1="Average Score",INDEX(FinalScores!$C$3:$AD$151,MATCH($B$1&amp;"-"&amp;$A43,FinalScores!$BA$3:$BA$151,0),MATCH(AB$4,FinalScores!$C$2:$AD$2,0)),INDEX(ScoreStats!$C$3:$AD$151,MATCH($B$1&amp;"-"&amp;$A43,ScoreStats!$BA$3:$BA$151,0),MATCH(AB$4,ScoreStats!$C$2:$AD$2,0))))</f>
        <v/>
      </c>
      <c r="AC43" s="159" t="str">
        <f>IF(OR(AC$4="Co-Benefit Goals",$A43="Select BMP"),"",IF($E$1="Average Score",INDEX(FinalScores!$C$3:$AD$151,MATCH($B$1&amp;"-"&amp;$A43,FinalScores!$BA$3:$BA$151,0),MATCH(AC$4,FinalScores!$C$2:$AD$2,0)),INDEX(ScoreStats!$C$3:$AD$151,MATCH($B$1&amp;"-"&amp;$A43,ScoreStats!$BA$3:$BA$151,0),MATCH(AC$4,ScoreStats!$C$2:$AD$2,0))))</f>
        <v/>
      </c>
    </row>
    <row r="44" spans="1:29" ht="27" customHeight="1" x14ac:dyDescent="0.25">
      <c r="A44" s="154" t="s">
        <v>422</v>
      </c>
      <c r="B44" s="159" t="str">
        <f>IF(OR(B$4="Co-Benefit Goals",$A44="Select BMP"),"",IF($E$1="Average Score",INDEX(FinalScores!$C$3:$AD$151,MATCH($B$1&amp;"-"&amp;$A44,FinalScores!$BA$3:$BA$151,0),MATCH(B$4,FinalScores!$C$2:$AD$2,0)),INDEX(ScoreStats!$C$3:$AD$151,MATCH($B$1&amp;"-"&amp;$A44,ScoreStats!$BA$3:$BA$151,0),MATCH(B$4,ScoreStats!$C$2:$AD$2,0))))</f>
        <v/>
      </c>
      <c r="C44" s="159" t="str">
        <f>IF(OR(C$4="Co-Benefit Goals",$A44="Select BMP"),"",IF($E$1="Average Score",INDEX(FinalScores!$C$3:$AD$151,MATCH($B$1&amp;"-"&amp;$A44,FinalScores!$BA$3:$BA$151,0),MATCH(C$4,FinalScores!$C$2:$AD$2,0)),INDEX(ScoreStats!$C$3:$AD$151,MATCH($B$1&amp;"-"&amp;$A44,ScoreStats!$BA$3:$BA$151,0),MATCH(C$4,ScoreStats!$C$2:$AD$2,0))))</f>
        <v/>
      </c>
      <c r="D44" s="159" t="str">
        <f>IF(OR(D$4="Co-Benefit Goals",$A44="Select BMP"),"",IF($E$1="Average Score",INDEX(FinalScores!$C$3:$AD$151,MATCH($B$1&amp;"-"&amp;$A44,FinalScores!$BA$3:$BA$151,0),MATCH(D$4,FinalScores!$C$2:$AD$2,0)),INDEX(ScoreStats!$C$3:$AD$151,MATCH($B$1&amp;"-"&amp;$A44,ScoreStats!$BA$3:$BA$151,0),MATCH(D$4,ScoreStats!$C$2:$AD$2,0))))</f>
        <v/>
      </c>
      <c r="E44" s="159" t="str">
        <f>IF(OR(E$4="Co-Benefit Goals",$A44="Select BMP"),"",IF($E$1="Average Score",INDEX(FinalScores!$C$3:$AD$151,MATCH($B$1&amp;"-"&amp;$A44,FinalScores!$BA$3:$BA$151,0),MATCH(E$4,FinalScores!$C$2:$AD$2,0)),INDEX(ScoreStats!$C$3:$AD$151,MATCH($B$1&amp;"-"&amp;$A44,ScoreStats!$BA$3:$BA$151,0),MATCH(E$4,ScoreStats!$C$2:$AD$2,0))))</f>
        <v/>
      </c>
      <c r="F44" s="159" t="str">
        <f>IF(OR(F$4="Co-Benefit Goals",$A44="Select BMP"),"",IF($E$1="Average Score",INDEX(FinalScores!$C$3:$AD$151,MATCH($B$1&amp;"-"&amp;$A44,FinalScores!$BA$3:$BA$151,0),MATCH(F$4,FinalScores!$C$2:$AD$2,0)),INDEX(ScoreStats!$C$3:$AD$151,MATCH($B$1&amp;"-"&amp;$A44,ScoreStats!$BA$3:$BA$151,0),MATCH(F$4,ScoreStats!$C$2:$AD$2,0))))</f>
        <v/>
      </c>
      <c r="G44" s="159" t="str">
        <f>IF(OR(G$4="Co-Benefit Goals",$A44="Select BMP"),"",IF($E$1="Average Score",INDEX(FinalScores!$C$3:$AD$151,MATCH($B$1&amp;"-"&amp;$A44,FinalScores!$BA$3:$BA$151,0),MATCH(G$4,FinalScores!$C$2:$AD$2,0)),INDEX(ScoreStats!$C$3:$AD$151,MATCH($B$1&amp;"-"&amp;$A44,ScoreStats!$BA$3:$BA$151,0),MATCH(G$4,ScoreStats!$C$2:$AD$2,0))))</f>
        <v/>
      </c>
      <c r="H44" s="159" t="str">
        <f>IF(OR(H$4="Co-Benefit Goals",$A44="Select BMP"),"",IF($E$1="Average Score",INDEX(FinalScores!$C$3:$AD$151,MATCH($B$1&amp;"-"&amp;$A44,FinalScores!$BA$3:$BA$151,0),MATCH(H$4,FinalScores!$C$2:$AD$2,0)),INDEX(ScoreStats!$C$3:$AD$151,MATCH($B$1&amp;"-"&amp;$A44,ScoreStats!$BA$3:$BA$151,0),MATCH(H$4,ScoreStats!$C$2:$AD$2,0))))</f>
        <v/>
      </c>
      <c r="I44" s="159" t="str">
        <f>IF(OR(I$4="Co-Benefit Goals",$A44="Select BMP"),"",IF($E$1="Average Score",INDEX(FinalScores!$C$3:$AD$151,MATCH($B$1&amp;"-"&amp;$A44,FinalScores!$BA$3:$BA$151,0),MATCH(I$4,FinalScores!$C$2:$AD$2,0)),INDEX(ScoreStats!$C$3:$AD$151,MATCH($B$1&amp;"-"&amp;$A44,ScoreStats!$BA$3:$BA$151,0),MATCH(I$4,ScoreStats!$C$2:$AD$2,0))))</f>
        <v/>
      </c>
      <c r="J44" s="159" t="str">
        <f>IF(OR(J$4="Co-Benefit Goals",$A44="Select BMP"),"",IF($E$1="Average Score",INDEX(FinalScores!$C$3:$AD$151,MATCH($B$1&amp;"-"&amp;$A44,FinalScores!$BA$3:$BA$151,0),MATCH(J$4,FinalScores!$C$2:$AD$2,0)),INDEX(ScoreStats!$C$3:$AD$151,MATCH($B$1&amp;"-"&amp;$A44,ScoreStats!$BA$3:$BA$151,0),MATCH(J$4,ScoreStats!$C$2:$AD$2,0))))</f>
        <v/>
      </c>
      <c r="K44" s="159" t="str">
        <f>IF(OR(K$4="Co-Benefit Goals",$A44="Select BMP"),"",IF($E$1="Average Score",INDEX(FinalScores!$C$3:$AD$151,MATCH($B$1&amp;"-"&amp;$A44,FinalScores!$BA$3:$BA$151,0),MATCH(K$4,FinalScores!$C$2:$AD$2,0)),INDEX(ScoreStats!$C$3:$AD$151,MATCH($B$1&amp;"-"&amp;$A44,ScoreStats!$BA$3:$BA$151,0),MATCH(K$4,ScoreStats!$C$2:$AD$2,0))))</f>
        <v/>
      </c>
      <c r="L44" s="159" t="str">
        <f>IF(OR(L$4="Co-Benefit Goals",$A44="Select BMP"),"",IF($E$1="Average Score",INDEX(FinalScores!$C$3:$AD$151,MATCH($B$1&amp;"-"&amp;$A44,FinalScores!$BA$3:$BA$151,0),MATCH(L$4,FinalScores!$C$2:$AD$2,0)),INDEX(ScoreStats!$C$3:$AD$151,MATCH($B$1&amp;"-"&amp;$A44,ScoreStats!$BA$3:$BA$151,0),MATCH(L$4,ScoreStats!$C$2:$AD$2,0))))</f>
        <v/>
      </c>
      <c r="M44" s="159" t="str">
        <f>IF(OR(M$4="Co-Benefit Goals",$A44="Select BMP"),"",IF($E$1="Average Score",INDEX(FinalScores!$C$3:$AD$151,MATCH($B$1&amp;"-"&amp;$A44,FinalScores!$BA$3:$BA$151,0),MATCH(M$4,FinalScores!$C$2:$AD$2,0)),INDEX(ScoreStats!$C$3:$AD$151,MATCH($B$1&amp;"-"&amp;$A44,ScoreStats!$BA$3:$BA$151,0),MATCH(M$4,ScoreStats!$C$2:$AD$2,0))))</f>
        <v/>
      </c>
      <c r="N44" s="159" t="str">
        <f>IF(OR(N$4="Co-Benefit Goals",$A44="Select BMP"),"",IF($E$1="Average Score",INDEX(FinalScores!$C$3:$AD$151,MATCH($B$1&amp;"-"&amp;$A44,FinalScores!$BA$3:$BA$151,0),MATCH(N$4,FinalScores!$C$2:$AD$2,0)),INDEX(ScoreStats!$C$3:$AD$151,MATCH($B$1&amp;"-"&amp;$A44,ScoreStats!$BA$3:$BA$151,0),MATCH(N$4,ScoreStats!$C$2:$AD$2,0))))</f>
        <v/>
      </c>
      <c r="O44" s="159" t="str">
        <f>IF(OR(O$4="Co-Benefit Goals",$A44="Select BMP"),"",IF($E$1="Average Score",INDEX(FinalScores!$C$3:$AD$151,MATCH($B$1&amp;"-"&amp;$A44,FinalScores!$BA$3:$BA$151,0),MATCH(O$4,FinalScores!$C$2:$AD$2,0)),INDEX(ScoreStats!$C$3:$AD$151,MATCH($B$1&amp;"-"&amp;$A44,ScoreStats!$BA$3:$BA$151,0),MATCH(O$4,ScoreStats!$C$2:$AD$2,0))))</f>
        <v/>
      </c>
      <c r="P44" s="159" t="str">
        <f>IF(OR(P$4="Co-Benefit Goals",$A44="Select BMP"),"",IF($E$1="Average Score",INDEX(FinalScores!$C$3:$AD$151,MATCH($B$1&amp;"-"&amp;$A44,FinalScores!$BA$3:$BA$151,0),MATCH(P$4,FinalScores!$C$2:$AD$2,0)),INDEX(ScoreStats!$C$3:$AD$151,MATCH($B$1&amp;"-"&amp;$A44,ScoreStats!$BA$3:$BA$151,0),MATCH(P$4,ScoreStats!$C$2:$AD$2,0))))</f>
        <v/>
      </c>
      <c r="Q44" s="159" t="str">
        <f>IF(OR(Q$4="Co-Benefit Goals",$A44="Select BMP"),"",IF($E$1="Average Score",INDEX(FinalScores!$C$3:$AD$151,MATCH($B$1&amp;"-"&amp;$A44,FinalScores!$BA$3:$BA$151,0),MATCH(Q$4,FinalScores!$C$2:$AD$2,0)),INDEX(ScoreStats!$C$3:$AD$151,MATCH($B$1&amp;"-"&amp;$A44,ScoreStats!$BA$3:$BA$151,0),MATCH(Q$4,ScoreStats!$C$2:$AD$2,0))))</f>
        <v/>
      </c>
      <c r="R44" s="159" t="str">
        <f>IF(OR(R$4="Co-Benefit Goals",$A44="Select BMP"),"",IF($E$1="Average Score",INDEX(FinalScores!$C$3:$AD$151,MATCH($B$1&amp;"-"&amp;$A44,FinalScores!$BA$3:$BA$151,0),MATCH(R$4,FinalScores!$C$2:$AD$2,0)),INDEX(ScoreStats!$C$3:$AD$151,MATCH($B$1&amp;"-"&amp;$A44,ScoreStats!$BA$3:$BA$151,0),MATCH(R$4,ScoreStats!$C$2:$AD$2,0))))</f>
        <v/>
      </c>
      <c r="S44" s="159" t="str">
        <f>IF(OR(S$4="Co-Benefit Goals",$A44="Select BMP"),"",IF($E$1="Average Score",INDEX(FinalScores!$C$3:$AD$151,MATCH($B$1&amp;"-"&amp;$A44,FinalScores!$BA$3:$BA$151,0),MATCH(S$4,FinalScores!$C$2:$AD$2,0)),INDEX(ScoreStats!$C$3:$AD$151,MATCH($B$1&amp;"-"&amp;$A44,ScoreStats!$BA$3:$BA$151,0),MATCH(S$4,ScoreStats!$C$2:$AD$2,0))))</f>
        <v/>
      </c>
      <c r="T44" s="159" t="str">
        <f>IF(OR(T$4="Co-Benefit Goals",$A44="Select BMP"),"",IF($E$1="Average Score",INDEX(FinalScores!$C$3:$AD$151,MATCH($B$1&amp;"-"&amp;$A44,FinalScores!$BA$3:$BA$151,0),MATCH(T$4,FinalScores!$C$2:$AD$2,0)),INDEX(ScoreStats!$C$3:$AD$151,MATCH($B$1&amp;"-"&amp;$A44,ScoreStats!$BA$3:$BA$151,0),MATCH(T$4,ScoreStats!$C$2:$AD$2,0))))</f>
        <v/>
      </c>
      <c r="U44" s="159" t="str">
        <f>IF(OR(U$4="Co-Benefit Goals",$A44="Select BMP"),"",IF($E$1="Average Score",INDEX(FinalScores!$C$3:$AD$151,MATCH($B$1&amp;"-"&amp;$A44,FinalScores!$BA$3:$BA$151,0),MATCH(U$4,FinalScores!$C$2:$AD$2,0)),INDEX(ScoreStats!$C$3:$AD$151,MATCH($B$1&amp;"-"&amp;$A44,ScoreStats!$BA$3:$BA$151,0),MATCH(U$4,ScoreStats!$C$2:$AD$2,0))))</f>
        <v/>
      </c>
      <c r="V44" s="159" t="str">
        <f>IF(OR(V$4="Co-Benefit Goals",$A44="Select BMP"),"",IF($E$1="Average Score",INDEX(FinalScores!$C$3:$AD$151,MATCH($B$1&amp;"-"&amp;$A44,FinalScores!$BA$3:$BA$151,0),MATCH(V$4,FinalScores!$C$2:$AD$2,0)),INDEX(ScoreStats!$C$3:$AD$151,MATCH($B$1&amp;"-"&amp;$A44,ScoreStats!$BA$3:$BA$151,0),MATCH(V$4,ScoreStats!$C$2:$AD$2,0))))</f>
        <v/>
      </c>
      <c r="W44" s="159" t="str">
        <f>IF(OR(W$4="Co-Benefit Goals",$A44="Select BMP"),"",IF($E$1="Average Score",INDEX(FinalScores!$C$3:$AD$151,MATCH($B$1&amp;"-"&amp;$A44,FinalScores!$BA$3:$BA$151,0),MATCH(W$4,FinalScores!$C$2:$AD$2,0)),INDEX(ScoreStats!$C$3:$AD$151,MATCH($B$1&amp;"-"&amp;$A44,ScoreStats!$BA$3:$BA$151,0),MATCH(W$4,ScoreStats!$C$2:$AD$2,0))))</f>
        <v/>
      </c>
      <c r="X44" s="159" t="str">
        <f>IF(OR(X$4="Co-Benefit Goals",$A44="Select BMP"),"",IF($E$1="Average Score",INDEX(FinalScores!$C$3:$AD$151,MATCH($B$1&amp;"-"&amp;$A44,FinalScores!$BA$3:$BA$151,0),MATCH(X$4,FinalScores!$C$2:$AD$2,0)),INDEX(ScoreStats!$C$3:$AD$151,MATCH($B$1&amp;"-"&amp;$A44,ScoreStats!$BA$3:$BA$151,0),MATCH(X$4,ScoreStats!$C$2:$AD$2,0))))</f>
        <v/>
      </c>
      <c r="Y44" s="159" t="str">
        <f>IF(OR(Y$4="Co-Benefit Goals",$A44="Select BMP"),"",IF($E$1="Average Score",INDEX(FinalScores!$C$3:$AD$151,MATCH($B$1&amp;"-"&amp;$A44,FinalScores!$BA$3:$BA$151,0),MATCH(Y$4,FinalScores!$C$2:$AD$2,0)),INDEX(ScoreStats!$C$3:$AD$151,MATCH($B$1&amp;"-"&amp;$A44,ScoreStats!$BA$3:$BA$151,0),MATCH(Y$4,ScoreStats!$C$2:$AD$2,0))))</f>
        <v/>
      </c>
      <c r="Z44" s="159" t="str">
        <f>IF(OR(Z$4="Co-Benefit Goals",$A44="Select BMP"),"",IF($E$1="Average Score",INDEX(FinalScores!$C$3:$AD$151,MATCH($B$1&amp;"-"&amp;$A44,FinalScores!$BA$3:$BA$151,0),MATCH(Z$4,FinalScores!$C$2:$AD$2,0)),INDEX(ScoreStats!$C$3:$AD$151,MATCH($B$1&amp;"-"&amp;$A44,ScoreStats!$BA$3:$BA$151,0),MATCH(Z$4,ScoreStats!$C$2:$AD$2,0))))</f>
        <v/>
      </c>
      <c r="AA44" s="159" t="str">
        <f>IF(OR(AA$4="Co-Benefit Goals",$A44="Select BMP"),"",IF($E$1="Average Score",INDEX(FinalScores!$C$3:$AD$151,MATCH($B$1&amp;"-"&amp;$A44,FinalScores!$BA$3:$BA$151,0),MATCH(AA$4,FinalScores!$C$2:$AD$2,0)),INDEX(ScoreStats!$C$3:$AD$151,MATCH($B$1&amp;"-"&amp;$A44,ScoreStats!$BA$3:$BA$151,0),MATCH(AA$4,ScoreStats!$C$2:$AD$2,0))))</f>
        <v/>
      </c>
      <c r="AB44" s="159" t="str">
        <f>IF(OR(AB$4="Co-Benefit Goals",$A44="Select BMP"),"",IF($E$1="Average Score",INDEX(FinalScores!$C$3:$AD$151,MATCH($B$1&amp;"-"&amp;$A44,FinalScores!$BA$3:$BA$151,0),MATCH(AB$4,FinalScores!$C$2:$AD$2,0)),INDEX(ScoreStats!$C$3:$AD$151,MATCH($B$1&amp;"-"&amp;$A44,ScoreStats!$BA$3:$BA$151,0),MATCH(AB$4,ScoreStats!$C$2:$AD$2,0))))</f>
        <v/>
      </c>
      <c r="AC44" s="159" t="str">
        <f>IF(OR(AC$4="Co-Benefit Goals",$A44="Select BMP"),"",IF($E$1="Average Score",INDEX(FinalScores!$C$3:$AD$151,MATCH($B$1&amp;"-"&amp;$A44,FinalScores!$BA$3:$BA$151,0),MATCH(AC$4,FinalScores!$C$2:$AD$2,0)),INDEX(ScoreStats!$C$3:$AD$151,MATCH($B$1&amp;"-"&amp;$A44,ScoreStats!$BA$3:$BA$151,0),MATCH(AC$4,ScoreStats!$C$2:$AD$2,0))))</f>
        <v/>
      </c>
    </row>
    <row r="45" spans="1:29" ht="27" customHeight="1" x14ac:dyDescent="0.25">
      <c r="A45" s="154" t="s">
        <v>422</v>
      </c>
      <c r="B45" s="159" t="str">
        <f>IF(OR(B$4="Co-Benefit Goals",$A45="Select BMP"),"",IF($E$1="Average Score",INDEX(FinalScores!$C$3:$AD$151,MATCH($B$1&amp;"-"&amp;$A45,FinalScores!$BA$3:$BA$151,0),MATCH(B$4,FinalScores!$C$2:$AD$2,0)),INDEX(ScoreStats!$C$3:$AD$151,MATCH($B$1&amp;"-"&amp;$A45,ScoreStats!$BA$3:$BA$151,0),MATCH(B$4,ScoreStats!$C$2:$AD$2,0))))</f>
        <v/>
      </c>
      <c r="C45" s="159" t="str">
        <f>IF(OR(C$4="Co-Benefit Goals",$A45="Select BMP"),"",IF($E$1="Average Score",INDEX(FinalScores!$C$3:$AD$151,MATCH($B$1&amp;"-"&amp;$A45,FinalScores!$BA$3:$BA$151,0),MATCH(C$4,FinalScores!$C$2:$AD$2,0)),INDEX(ScoreStats!$C$3:$AD$151,MATCH($B$1&amp;"-"&amp;$A45,ScoreStats!$BA$3:$BA$151,0),MATCH(C$4,ScoreStats!$C$2:$AD$2,0))))</f>
        <v/>
      </c>
      <c r="D45" s="159" t="str">
        <f>IF(OR(D$4="Co-Benefit Goals",$A45="Select BMP"),"",IF($E$1="Average Score",INDEX(FinalScores!$C$3:$AD$151,MATCH($B$1&amp;"-"&amp;$A45,FinalScores!$BA$3:$BA$151,0),MATCH(D$4,FinalScores!$C$2:$AD$2,0)),INDEX(ScoreStats!$C$3:$AD$151,MATCH($B$1&amp;"-"&amp;$A45,ScoreStats!$BA$3:$BA$151,0),MATCH(D$4,ScoreStats!$C$2:$AD$2,0))))</f>
        <v/>
      </c>
      <c r="E45" s="159" t="str">
        <f>IF(OR(E$4="Co-Benefit Goals",$A45="Select BMP"),"",IF($E$1="Average Score",INDEX(FinalScores!$C$3:$AD$151,MATCH($B$1&amp;"-"&amp;$A45,FinalScores!$BA$3:$BA$151,0),MATCH(E$4,FinalScores!$C$2:$AD$2,0)),INDEX(ScoreStats!$C$3:$AD$151,MATCH($B$1&amp;"-"&amp;$A45,ScoreStats!$BA$3:$BA$151,0),MATCH(E$4,ScoreStats!$C$2:$AD$2,0))))</f>
        <v/>
      </c>
      <c r="F45" s="159" t="str">
        <f>IF(OR(F$4="Co-Benefit Goals",$A45="Select BMP"),"",IF($E$1="Average Score",INDEX(FinalScores!$C$3:$AD$151,MATCH($B$1&amp;"-"&amp;$A45,FinalScores!$BA$3:$BA$151,0),MATCH(F$4,FinalScores!$C$2:$AD$2,0)),INDEX(ScoreStats!$C$3:$AD$151,MATCH($B$1&amp;"-"&amp;$A45,ScoreStats!$BA$3:$BA$151,0),MATCH(F$4,ScoreStats!$C$2:$AD$2,0))))</f>
        <v/>
      </c>
      <c r="G45" s="159" t="str">
        <f>IF(OR(G$4="Co-Benefit Goals",$A45="Select BMP"),"",IF($E$1="Average Score",INDEX(FinalScores!$C$3:$AD$151,MATCH($B$1&amp;"-"&amp;$A45,FinalScores!$BA$3:$BA$151,0),MATCH(G$4,FinalScores!$C$2:$AD$2,0)),INDEX(ScoreStats!$C$3:$AD$151,MATCH($B$1&amp;"-"&amp;$A45,ScoreStats!$BA$3:$BA$151,0),MATCH(G$4,ScoreStats!$C$2:$AD$2,0))))</f>
        <v/>
      </c>
      <c r="H45" s="159" t="str">
        <f>IF(OR(H$4="Co-Benefit Goals",$A45="Select BMP"),"",IF($E$1="Average Score",INDEX(FinalScores!$C$3:$AD$151,MATCH($B$1&amp;"-"&amp;$A45,FinalScores!$BA$3:$BA$151,0),MATCH(H$4,FinalScores!$C$2:$AD$2,0)),INDEX(ScoreStats!$C$3:$AD$151,MATCH($B$1&amp;"-"&amp;$A45,ScoreStats!$BA$3:$BA$151,0),MATCH(H$4,ScoreStats!$C$2:$AD$2,0))))</f>
        <v/>
      </c>
      <c r="I45" s="159" t="str">
        <f>IF(OR(I$4="Co-Benefit Goals",$A45="Select BMP"),"",IF($E$1="Average Score",INDEX(FinalScores!$C$3:$AD$151,MATCH($B$1&amp;"-"&amp;$A45,FinalScores!$BA$3:$BA$151,0),MATCH(I$4,FinalScores!$C$2:$AD$2,0)),INDEX(ScoreStats!$C$3:$AD$151,MATCH($B$1&amp;"-"&amp;$A45,ScoreStats!$BA$3:$BA$151,0),MATCH(I$4,ScoreStats!$C$2:$AD$2,0))))</f>
        <v/>
      </c>
      <c r="J45" s="159" t="str">
        <f>IF(OR(J$4="Co-Benefit Goals",$A45="Select BMP"),"",IF($E$1="Average Score",INDEX(FinalScores!$C$3:$AD$151,MATCH($B$1&amp;"-"&amp;$A45,FinalScores!$BA$3:$BA$151,0),MATCH(J$4,FinalScores!$C$2:$AD$2,0)),INDEX(ScoreStats!$C$3:$AD$151,MATCH($B$1&amp;"-"&amp;$A45,ScoreStats!$BA$3:$BA$151,0),MATCH(J$4,ScoreStats!$C$2:$AD$2,0))))</f>
        <v/>
      </c>
      <c r="K45" s="159" t="str">
        <f>IF(OR(K$4="Co-Benefit Goals",$A45="Select BMP"),"",IF($E$1="Average Score",INDEX(FinalScores!$C$3:$AD$151,MATCH($B$1&amp;"-"&amp;$A45,FinalScores!$BA$3:$BA$151,0),MATCH(K$4,FinalScores!$C$2:$AD$2,0)),INDEX(ScoreStats!$C$3:$AD$151,MATCH($B$1&amp;"-"&amp;$A45,ScoreStats!$BA$3:$BA$151,0),MATCH(K$4,ScoreStats!$C$2:$AD$2,0))))</f>
        <v/>
      </c>
      <c r="L45" s="159" t="str">
        <f>IF(OR(L$4="Co-Benefit Goals",$A45="Select BMP"),"",IF($E$1="Average Score",INDEX(FinalScores!$C$3:$AD$151,MATCH($B$1&amp;"-"&amp;$A45,FinalScores!$BA$3:$BA$151,0),MATCH(L$4,FinalScores!$C$2:$AD$2,0)),INDEX(ScoreStats!$C$3:$AD$151,MATCH($B$1&amp;"-"&amp;$A45,ScoreStats!$BA$3:$BA$151,0),MATCH(L$4,ScoreStats!$C$2:$AD$2,0))))</f>
        <v/>
      </c>
      <c r="M45" s="159" t="str">
        <f>IF(OR(M$4="Co-Benefit Goals",$A45="Select BMP"),"",IF($E$1="Average Score",INDEX(FinalScores!$C$3:$AD$151,MATCH($B$1&amp;"-"&amp;$A45,FinalScores!$BA$3:$BA$151,0),MATCH(M$4,FinalScores!$C$2:$AD$2,0)),INDEX(ScoreStats!$C$3:$AD$151,MATCH($B$1&amp;"-"&amp;$A45,ScoreStats!$BA$3:$BA$151,0),MATCH(M$4,ScoreStats!$C$2:$AD$2,0))))</f>
        <v/>
      </c>
      <c r="N45" s="159" t="str">
        <f>IF(OR(N$4="Co-Benefit Goals",$A45="Select BMP"),"",IF($E$1="Average Score",INDEX(FinalScores!$C$3:$AD$151,MATCH($B$1&amp;"-"&amp;$A45,FinalScores!$BA$3:$BA$151,0),MATCH(N$4,FinalScores!$C$2:$AD$2,0)),INDEX(ScoreStats!$C$3:$AD$151,MATCH($B$1&amp;"-"&amp;$A45,ScoreStats!$BA$3:$BA$151,0),MATCH(N$4,ScoreStats!$C$2:$AD$2,0))))</f>
        <v/>
      </c>
      <c r="O45" s="159" t="str">
        <f>IF(OR(O$4="Co-Benefit Goals",$A45="Select BMP"),"",IF($E$1="Average Score",INDEX(FinalScores!$C$3:$AD$151,MATCH($B$1&amp;"-"&amp;$A45,FinalScores!$BA$3:$BA$151,0),MATCH(O$4,FinalScores!$C$2:$AD$2,0)),INDEX(ScoreStats!$C$3:$AD$151,MATCH($B$1&amp;"-"&amp;$A45,ScoreStats!$BA$3:$BA$151,0),MATCH(O$4,ScoreStats!$C$2:$AD$2,0))))</f>
        <v/>
      </c>
      <c r="P45" s="159" t="str">
        <f>IF(OR(P$4="Co-Benefit Goals",$A45="Select BMP"),"",IF($E$1="Average Score",INDEX(FinalScores!$C$3:$AD$151,MATCH($B$1&amp;"-"&amp;$A45,FinalScores!$BA$3:$BA$151,0),MATCH(P$4,FinalScores!$C$2:$AD$2,0)),INDEX(ScoreStats!$C$3:$AD$151,MATCH($B$1&amp;"-"&amp;$A45,ScoreStats!$BA$3:$BA$151,0),MATCH(P$4,ScoreStats!$C$2:$AD$2,0))))</f>
        <v/>
      </c>
      <c r="Q45" s="159" t="str">
        <f>IF(OR(Q$4="Co-Benefit Goals",$A45="Select BMP"),"",IF($E$1="Average Score",INDEX(FinalScores!$C$3:$AD$151,MATCH($B$1&amp;"-"&amp;$A45,FinalScores!$BA$3:$BA$151,0),MATCH(Q$4,FinalScores!$C$2:$AD$2,0)),INDEX(ScoreStats!$C$3:$AD$151,MATCH($B$1&amp;"-"&amp;$A45,ScoreStats!$BA$3:$BA$151,0),MATCH(Q$4,ScoreStats!$C$2:$AD$2,0))))</f>
        <v/>
      </c>
      <c r="R45" s="159" t="str">
        <f>IF(OR(R$4="Co-Benefit Goals",$A45="Select BMP"),"",IF($E$1="Average Score",INDEX(FinalScores!$C$3:$AD$151,MATCH($B$1&amp;"-"&amp;$A45,FinalScores!$BA$3:$BA$151,0),MATCH(R$4,FinalScores!$C$2:$AD$2,0)),INDEX(ScoreStats!$C$3:$AD$151,MATCH($B$1&amp;"-"&amp;$A45,ScoreStats!$BA$3:$BA$151,0),MATCH(R$4,ScoreStats!$C$2:$AD$2,0))))</f>
        <v/>
      </c>
      <c r="S45" s="159" t="str">
        <f>IF(OR(S$4="Co-Benefit Goals",$A45="Select BMP"),"",IF($E$1="Average Score",INDEX(FinalScores!$C$3:$AD$151,MATCH($B$1&amp;"-"&amp;$A45,FinalScores!$BA$3:$BA$151,0),MATCH(S$4,FinalScores!$C$2:$AD$2,0)),INDEX(ScoreStats!$C$3:$AD$151,MATCH($B$1&amp;"-"&amp;$A45,ScoreStats!$BA$3:$BA$151,0),MATCH(S$4,ScoreStats!$C$2:$AD$2,0))))</f>
        <v/>
      </c>
      <c r="T45" s="159" t="str">
        <f>IF(OR(T$4="Co-Benefit Goals",$A45="Select BMP"),"",IF($E$1="Average Score",INDEX(FinalScores!$C$3:$AD$151,MATCH($B$1&amp;"-"&amp;$A45,FinalScores!$BA$3:$BA$151,0),MATCH(T$4,FinalScores!$C$2:$AD$2,0)),INDEX(ScoreStats!$C$3:$AD$151,MATCH($B$1&amp;"-"&amp;$A45,ScoreStats!$BA$3:$BA$151,0),MATCH(T$4,ScoreStats!$C$2:$AD$2,0))))</f>
        <v/>
      </c>
      <c r="U45" s="159" t="str">
        <f>IF(OR(U$4="Co-Benefit Goals",$A45="Select BMP"),"",IF($E$1="Average Score",INDEX(FinalScores!$C$3:$AD$151,MATCH($B$1&amp;"-"&amp;$A45,FinalScores!$BA$3:$BA$151,0),MATCH(U$4,FinalScores!$C$2:$AD$2,0)),INDEX(ScoreStats!$C$3:$AD$151,MATCH($B$1&amp;"-"&amp;$A45,ScoreStats!$BA$3:$BA$151,0),MATCH(U$4,ScoreStats!$C$2:$AD$2,0))))</f>
        <v/>
      </c>
      <c r="V45" s="159" t="str">
        <f>IF(OR(V$4="Co-Benefit Goals",$A45="Select BMP"),"",IF($E$1="Average Score",INDEX(FinalScores!$C$3:$AD$151,MATCH($B$1&amp;"-"&amp;$A45,FinalScores!$BA$3:$BA$151,0),MATCH(V$4,FinalScores!$C$2:$AD$2,0)),INDEX(ScoreStats!$C$3:$AD$151,MATCH($B$1&amp;"-"&amp;$A45,ScoreStats!$BA$3:$BA$151,0),MATCH(V$4,ScoreStats!$C$2:$AD$2,0))))</f>
        <v/>
      </c>
      <c r="W45" s="159" t="str">
        <f>IF(OR(W$4="Co-Benefit Goals",$A45="Select BMP"),"",IF($E$1="Average Score",INDEX(FinalScores!$C$3:$AD$151,MATCH($B$1&amp;"-"&amp;$A45,FinalScores!$BA$3:$BA$151,0),MATCH(W$4,FinalScores!$C$2:$AD$2,0)),INDEX(ScoreStats!$C$3:$AD$151,MATCH($B$1&amp;"-"&amp;$A45,ScoreStats!$BA$3:$BA$151,0),MATCH(W$4,ScoreStats!$C$2:$AD$2,0))))</f>
        <v/>
      </c>
      <c r="X45" s="159" t="str">
        <f>IF(OR(X$4="Co-Benefit Goals",$A45="Select BMP"),"",IF($E$1="Average Score",INDEX(FinalScores!$C$3:$AD$151,MATCH($B$1&amp;"-"&amp;$A45,FinalScores!$BA$3:$BA$151,0),MATCH(X$4,FinalScores!$C$2:$AD$2,0)),INDEX(ScoreStats!$C$3:$AD$151,MATCH($B$1&amp;"-"&amp;$A45,ScoreStats!$BA$3:$BA$151,0),MATCH(X$4,ScoreStats!$C$2:$AD$2,0))))</f>
        <v/>
      </c>
      <c r="Y45" s="159" t="str">
        <f>IF(OR(Y$4="Co-Benefit Goals",$A45="Select BMP"),"",IF($E$1="Average Score",INDEX(FinalScores!$C$3:$AD$151,MATCH($B$1&amp;"-"&amp;$A45,FinalScores!$BA$3:$BA$151,0),MATCH(Y$4,FinalScores!$C$2:$AD$2,0)),INDEX(ScoreStats!$C$3:$AD$151,MATCH($B$1&amp;"-"&amp;$A45,ScoreStats!$BA$3:$BA$151,0),MATCH(Y$4,ScoreStats!$C$2:$AD$2,0))))</f>
        <v/>
      </c>
      <c r="Z45" s="159" t="str">
        <f>IF(OR(Z$4="Co-Benefit Goals",$A45="Select BMP"),"",IF($E$1="Average Score",INDEX(FinalScores!$C$3:$AD$151,MATCH($B$1&amp;"-"&amp;$A45,FinalScores!$BA$3:$BA$151,0),MATCH(Z$4,FinalScores!$C$2:$AD$2,0)),INDEX(ScoreStats!$C$3:$AD$151,MATCH($B$1&amp;"-"&amp;$A45,ScoreStats!$BA$3:$BA$151,0),MATCH(Z$4,ScoreStats!$C$2:$AD$2,0))))</f>
        <v/>
      </c>
      <c r="AA45" s="159" t="str">
        <f>IF(OR(AA$4="Co-Benefit Goals",$A45="Select BMP"),"",IF($E$1="Average Score",INDEX(FinalScores!$C$3:$AD$151,MATCH($B$1&amp;"-"&amp;$A45,FinalScores!$BA$3:$BA$151,0),MATCH(AA$4,FinalScores!$C$2:$AD$2,0)),INDEX(ScoreStats!$C$3:$AD$151,MATCH($B$1&amp;"-"&amp;$A45,ScoreStats!$BA$3:$BA$151,0),MATCH(AA$4,ScoreStats!$C$2:$AD$2,0))))</f>
        <v/>
      </c>
      <c r="AB45" s="159" t="str">
        <f>IF(OR(AB$4="Co-Benefit Goals",$A45="Select BMP"),"",IF($E$1="Average Score",INDEX(FinalScores!$C$3:$AD$151,MATCH($B$1&amp;"-"&amp;$A45,FinalScores!$BA$3:$BA$151,0),MATCH(AB$4,FinalScores!$C$2:$AD$2,0)),INDEX(ScoreStats!$C$3:$AD$151,MATCH($B$1&amp;"-"&amp;$A45,ScoreStats!$BA$3:$BA$151,0),MATCH(AB$4,ScoreStats!$C$2:$AD$2,0))))</f>
        <v/>
      </c>
      <c r="AC45" s="159" t="str">
        <f>IF(OR(AC$4="Co-Benefit Goals",$A45="Select BMP"),"",IF($E$1="Average Score",INDEX(FinalScores!$C$3:$AD$151,MATCH($B$1&amp;"-"&amp;$A45,FinalScores!$BA$3:$BA$151,0),MATCH(AC$4,FinalScores!$C$2:$AD$2,0)),INDEX(ScoreStats!$C$3:$AD$151,MATCH($B$1&amp;"-"&amp;$A45,ScoreStats!$BA$3:$BA$151,0),MATCH(AC$4,ScoreStats!$C$2:$AD$2,0))))</f>
        <v/>
      </c>
    </row>
    <row r="46" spans="1:29" ht="27" customHeight="1" x14ac:dyDescent="0.25">
      <c r="A46" s="154" t="s">
        <v>422</v>
      </c>
      <c r="B46" s="159" t="str">
        <f>IF(OR(B$4="Co-Benefit Goals",$A46="Select BMP"),"",IF($E$1="Average Score",INDEX(FinalScores!$C$3:$AD$151,MATCH($B$1&amp;"-"&amp;$A46,FinalScores!$BA$3:$BA$151,0),MATCH(B$4,FinalScores!$C$2:$AD$2,0)),INDEX(ScoreStats!$C$3:$AD$151,MATCH($B$1&amp;"-"&amp;$A46,ScoreStats!$BA$3:$BA$151,0),MATCH(B$4,ScoreStats!$C$2:$AD$2,0))))</f>
        <v/>
      </c>
      <c r="C46" s="159" t="str">
        <f>IF(OR(C$4="Co-Benefit Goals",$A46="Select BMP"),"",IF($E$1="Average Score",INDEX(FinalScores!$C$3:$AD$151,MATCH($B$1&amp;"-"&amp;$A46,FinalScores!$BA$3:$BA$151,0),MATCH(C$4,FinalScores!$C$2:$AD$2,0)),INDEX(ScoreStats!$C$3:$AD$151,MATCH($B$1&amp;"-"&amp;$A46,ScoreStats!$BA$3:$BA$151,0),MATCH(C$4,ScoreStats!$C$2:$AD$2,0))))</f>
        <v/>
      </c>
      <c r="D46" s="159" t="str">
        <f>IF(OR(D$4="Co-Benefit Goals",$A46="Select BMP"),"",IF($E$1="Average Score",INDEX(FinalScores!$C$3:$AD$151,MATCH($B$1&amp;"-"&amp;$A46,FinalScores!$BA$3:$BA$151,0),MATCH(D$4,FinalScores!$C$2:$AD$2,0)),INDEX(ScoreStats!$C$3:$AD$151,MATCH($B$1&amp;"-"&amp;$A46,ScoreStats!$BA$3:$BA$151,0),MATCH(D$4,ScoreStats!$C$2:$AD$2,0))))</f>
        <v/>
      </c>
      <c r="E46" s="159" t="str">
        <f>IF(OR(E$4="Co-Benefit Goals",$A46="Select BMP"),"",IF($E$1="Average Score",INDEX(FinalScores!$C$3:$AD$151,MATCH($B$1&amp;"-"&amp;$A46,FinalScores!$BA$3:$BA$151,0),MATCH(E$4,FinalScores!$C$2:$AD$2,0)),INDEX(ScoreStats!$C$3:$AD$151,MATCH($B$1&amp;"-"&amp;$A46,ScoreStats!$BA$3:$BA$151,0),MATCH(E$4,ScoreStats!$C$2:$AD$2,0))))</f>
        <v/>
      </c>
      <c r="F46" s="159" t="str">
        <f>IF(OR(F$4="Co-Benefit Goals",$A46="Select BMP"),"",IF($E$1="Average Score",INDEX(FinalScores!$C$3:$AD$151,MATCH($B$1&amp;"-"&amp;$A46,FinalScores!$BA$3:$BA$151,0),MATCH(F$4,FinalScores!$C$2:$AD$2,0)),INDEX(ScoreStats!$C$3:$AD$151,MATCH($B$1&amp;"-"&amp;$A46,ScoreStats!$BA$3:$BA$151,0),MATCH(F$4,ScoreStats!$C$2:$AD$2,0))))</f>
        <v/>
      </c>
      <c r="G46" s="159" t="str">
        <f>IF(OR(G$4="Co-Benefit Goals",$A46="Select BMP"),"",IF($E$1="Average Score",INDEX(FinalScores!$C$3:$AD$151,MATCH($B$1&amp;"-"&amp;$A46,FinalScores!$BA$3:$BA$151,0),MATCH(G$4,FinalScores!$C$2:$AD$2,0)),INDEX(ScoreStats!$C$3:$AD$151,MATCH($B$1&amp;"-"&amp;$A46,ScoreStats!$BA$3:$BA$151,0),MATCH(G$4,ScoreStats!$C$2:$AD$2,0))))</f>
        <v/>
      </c>
      <c r="H46" s="159" t="str">
        <f>IF(OR(H$4="Co-Benefit Goals",$A46="Select BMP"),"",IF($E$1="Average Score",INDEX(FinalScores!$C$3:$AD$151,MATCH($B$1&amp;"-"&amp;$A46,FinalScores!$BA$3:$BA$151,0),MATCH(H$4,FinalScores!$C$2:$AD$2,0)),INDEX(ScoreStats!$C$3:$AD$151,MATCH($B$1&amp;"-"&amp;$A46,ScoreStats!$BA$3:$BA$151,0),MATCH(H$4,ScoreStats!$C$2:$AD$2,0))))</f>
        <v/>
      </c>
      <c r="I46" s="159" t="str">
        <f>IF(OR(I$4="Co-Benefit Goals",$A46="Select BMP"),"",IF($E$1="Average Score",INDEX(FinalScores!$C$3:$AD$151,MATCH($B$1&amp;"-"&amp;$A46,FinalScores!$BA$3:$BA$151,0),MATCH(I$4,FinalScores!$C$2:$AD$2,0)),INDEX(ScoreStats!$C$3:$AD$151,MATCH($B$1&amp;"-"&amp;$A46,ScoreStats!$BA$3:$BA$151,0),MATCH(I$4,ScoreStats!$C$2:$AD$2,0))))</f>
        <v/>
      </c>
      <c r="J46" s="159" t="str">
        <f>IF(OR(J$4="Co-Benefit Goals",$A46="Select BMP"),"",IF($E$1="Average Score",INDEX(FinalScores!$C$3:$AD$151,MATCH($B$1&amp;"-"&amp;$A46,FinalScores!$BA$3:$BA$151,0),MATCH(J$4,FinalScores!$C$2:$AD$2,0)),INDEX(ScoreStats!$C$3:$AD$151,MATCH($B$1&amp;"-"&amp;$A46,ScoreStats!$BA$3:$BA$151,0),MATCH(J$4,ScoreStats!$C$2:$AD$2,0))))</f>
        <v/>
      </c>
      <c r="K46" s="159" t="str">
        <f>IF(OR(K$4="Co-Benefit Goals",$A46="Select BMP"),"",IF($E$1="Average Score",INDEX(FinalScores!$C$3:$AD$151,MATCH($B$1&amp;"-"&amp;$A46,FinalScores!$BA$3:$BA$151,0),MATCH(K$4,FinalScores!$C$2:$AD$2,0)),INDEX(ScoreStats!$C$3:$AD$151,MATCH($B$1&amp;"-"&amp;$A46,ScoreStats!$BA$3:$BA$151,0),MATCH(K$4,ScoreStats!$C$2:$AD$2,0))))</f>
        <v/>
      </c>
      <c r="L46" s="159" t="str">
        <f>IF(OR(L$4="Co-Benefit Goals",$A46="Select BMP"),"",IF($E$1="Average Score",INDEX(FinalScores!$C$3:$AD$151,MATCH($B$1&amp;"-"&amp;$A46,FinalScores!$BA$3:$BA$151,0),MATCH(L$4,FinalScores!$C$2:$AD$2,0)),INDEX(ScoreStats!$C$3:$AD$151,MATCH($B$1&amp;"-"&amp;$A46,ScoreStats!$BA$3:$BA$151,0),MATCH(L$4,ScoreStats!$C$2:$AD$2,0))))</f>
        <v/>
      </c>
      <c r="M46" s="159" t="str">
        <f>IF(OR(M$4="Co-Benefit Goals",$A46="Select BMP"),"",IF($E$1="Average Score",INDEX(FinalScores!$C$3:$AD$151,MATCH($B$1&amp;"-"&amp;$A46,FinalScores!$BA$3:$BA$151,0),MATCH(M$4,FinalScores!$C$2:$AD$2,0)),INDEX(ScoreStats!$C$3:$AD$151,MATCH($B$1&amp;"-"&amp;$A46,ScoreStats!$BA$3:$BA$151,0),MATCH(M$4,ScoreStats!$C$2:$AD$2,0))))</f>
        <v/>
      </c>
      <c r="N46" s="159" t="str">
        <f>IF(OR(N$4="Co-Benefit Goals",$A46="Select BMP"),"",IF($E$1="Average Score",INDEX(FinalScores!$C$3:$AD$151,MATCH($B$1&amp;"-"&amp;$A46,FinalScores!$BA$3:$BA$151,0),MATCH(N$4,FinalScores!$C$2:$AD$2,0)),INDEX(ScoreStats!$C$3:$AD$151,MATCH($B$1&amp;"-"&amp;$A46,ScoreStats!$BA$3:$BA$151,0),MATCH(N$4,ScoreStats!$C$2:$AD$2,0))))</f>
        <v/>
      </c>
      <c r="O46" s="159" t="str">
        <f>IF(OR(O$4="Co-Benefit Goals",$A46="Select BMP"),"",IF($E$1="Average Score",INDEX(FinalScores!$C$3:$AD$151,MATCH($B$1&amp;"-"&amp;$A46,FinalScores!$BA$3:$BA$151,0),MATCH(O$4,FinalScores!$C$2:$AD$2,0)),INDEX(ScoreStats!$C$3:$AD$151,MATCH($B$1&amp;"-"&amp;$A46,ScoreStats!$BA$3:$BA$151,0),MATCH(O$4,ScoreStats!$C$2:$AD$2,0))))</f>
        <v/>
      </c>
      <c r="P46" s="159" t="str">
        <f>IF(OR(P$4="Co-Benefit Goals",$A46="Select BMP"),"",IF($E$1="Average Score",INDEX(FinalScores!$C$3:$AD$151,MATCH($B$1&amp;"-"&amp;$A46,FinalScores!$BA$3:$BA$151,0),MATCH(P$4,FinalScores!$C$2:$AD$2,0)),INDEX(ScoreStats!$C$3:$AD$151,MATCH($B$1&amp;"-"&amp;$A46,ScoreStats!$BA$3:$BA$151,0),MATCH(P$4,ScoreStats!$C$2:$AD$2,0))))</f>
        <v/>
      </c>
      <c r="Q46" s="159" t="str">
        <f>IF(OR(Q$4="Co-Benefit Goals",$A46="Select BMP"),"",IF($E$1="Average Score",INDEX(FinalScores!$C$3:$AD$151,MATCH($B$1&amp;"-"&amp;$A46,FinalScores!$BA$3:$BA$151,0),MATCH(Q$4,FinalScores!$C$2:$AD$2,0)),INDEX(ScoreStats!$C$3:$AD$151,MATCH($B$1&amp;"-"&amp;$A46,ScoreStats!$BA$3:$BA$151,0),MATCH(Q$4,ScoreStats!$C$2:$AD$2,0))))</f>
        <v/>
      </c>
      <c r="R46" s="159" t="str">
        <f>IF(OR(R$4="Co-Benefit Goals",$A46="Select BMP"),"",IF($E$1="Average Score",INDEX(FinalScores!$C$3:$AD$151,MATCH($B$1&amp;"-"&amp;$A46,FinalScores!$BA$3:$BA$151,0),MATCH(R$4,FinalScores!$C$2:$AD$2,0)),INDEX(ScoreStats!$C$3:$AD$151,MATCH($B$1&amp;"-"&amp;$A46,ScoreStats!$BA$3:$BA$151,0),MATCH(R$4,ScoreStats!$C$2:$AD$2,0))))</f>
        <v/>
      </c>
      <c r="S46" s="159" t="str">
        <f>IF(OR(S$4="Co-Benefit Goals",$A46="Select BMP"),"",IF($E$1="Average Score",INDEX(FinalScores!$C$3:$AD$151,MATCH($B$1&amp;"-"&amp;$A46,FinalScores!$BA$3:$BA$151,0),MATCH(S$4,FinalScores!$C$2:$AD$2,0)),INDEX(ScoreStats!$C$3:$AD$151,MATCH($B$1&amp;"-"&amp;$A46,ScoreStats!$BA$3:$BA$151,0),MATCH(S$4,ScoreStats!$C$2:$AD$2,0))))</f>
        <v/>
      </c>
      <c r="T46" s="159" t="str">
        <f>IF(OR(T$4="Co-Benefit Goals",$A46="Select BMP"),"",IF($E$1="Average Score",INDEX(FinalScores!$C$3:$AD$151,MATCH($B$1&amp;"-"&amp;$A46,FinalScores!$BA$3:$BA$151,0),MATCH(T$4,FinalScores!$C$2:$AD$2,0)),INDEX(ScoreStats!$C$3:$AD$151,MATCH($B$1&amp;"-"&amp;$A46,ScoreStats!$BA$3:$BA$151,0),MATCH(T$4,ScoreStats!$C$2:$AD$2,0))))</f>
        <v/>
      </c>
      <c r="U46" s="159" t="str">
        <f>IF(OR(U$4="Co-Benefit Goals",$A46="Select BMP"),"",IF($E$1="Average Score",INDEX(FinalScores!$C$3:$AD$151,MATCH($B$1&amp;"-"&amp;$A46,FinalScores!$BA$3:$BA$151,0),MATCH(U$4,FinalScores!$C$2:$AD$2,0)),INDEX(ScoreStats!$C$3:$AD$151,MATCH($B$1&amp;"-"&amp;$A46,ScoreStats!$BA$3:$BA$151,0),MATCH(U$4,ScoreStats!$C$2:$AD$2,0))))</f>
        <v/>
      </c>
      <c r="V46" s="159" t="str">
        <f>IF(OR(V$4="Co-Benefit Goals",$A46="Select BMP"),"",IF($E$1="Average Score",INDEX(FinalScores!$C$3:$AD$151,MATCH($B$1&amp;"-"&amp;$A46,FinalScores!$BA$3:$BA$151,0),MATCH(V$4,FinalScores!$C$2:$AD$2,0)),INDEX(ScoreStats!$C$3:$AD$151,MATCH($B$1&amp;"-"&amp;$A46,ScoreStats!$BA$3:$BA$151,0),MATCH(V$4,ScoreStats!$C$2:$AD$2,0))))</f>
        <v/>
      </c>
      <c r="W46" s="159" t="str">
        <f>IF(OR(W$4="Co-Benefit Goals",$A46="Select BMP"),"",IF($E$1="Average Score",INDEX(FinalScores!$C$3:$AD$151,MATCH($B$1&amp;"-"&amp;$A46,FinalScores!$BA$3:$BA$151,0),MATCH(W$4,FinalScores!$C$2:$AD$2,0)),INDEX(ScoreStats!$C$3:$AD$151,MATCH($B$1&amp;"-"&amp;$A46,ScoreStats!$BA$3:$BA$151,0),MATCH(W$4,ScoreStats!$C$2:$AD$2,0))))</f>
        <v/>
      </c>
      <c r="X46" s="159" t="str">
        <f>IF(OR(X$4="Co-Benefit Goals",$A46="Select BMP"),"",IF($E$1="Average Score",INDEX(FinalScores!$C$3:$AD$151,MATCH($B$1&amp;"-"&amp;$A46,FinalScores!$BA$3:$BA$151,0),MATCH(X$4,FinalScores!$C$2:$AD$2,0)),INDEX(ScoreStats!$C$3:$AD$151,MATCH($B$1&amp;"-"&amp;$A46,ScoreStats!$BA$3:$BA$151,0),MATCH(X$4,ScoreStats!$C$2:$AD$2,0))))</f>
        <v/>
      </c>
      <c r="Y46" s="159" t="str">
        <f>IF(OR(Y$4="Co-Benefit Goals",$A46="Select BMP"),"",IF($E$1="Average Score",INDEX(FinalScores!$C$3:$AD$151,MATCH($B$1&amp;"-"&amp;$A46,FinalScores!$BA$3:$BA$151,0),MATCH(Y$4,FinalScores!$C$2:$AD$2,0)),INDEX(ScoreStats!$C$3:$AD$151,MATCH($B$1&amp;"-"&amp;$A46,ScoreStats!$BA$3:$BA$151,0),MATCH(Y$4,ScoreStats!$C$2:$AD$2,0))))</f>
        <v/>
      </c>
      <c r="Z46" s="159" t="str">
        <f>IF(OR(Z$4="Co-Benefit Goals",$A46="Select BMP"),"",IF($E$1="Average Score",INDEX(FinalScores!$C$3:$AD$151,MATCH($B$1&amp;"-"&amp;$A46,FinalScores!$BA$3:$BA$151,0),MATCH(Z$4,FinalScores!$C$2:$AD$2,0)),INDEX(ScoreStats!$C$3:$AD$151,MATCH($B$1&amp;"-"&amp;$A46,ScoreStats!$BA$3:$BA$151,0),MATCH(Z$4,ScoreStats!$C$2:$AD$2,0))))</f>
        <v/>
      </c>
      <c r="AA46" s="159" t="str">
        <f>IF(OR(AA$4="Co-Benefit Goals",$A46="Select BMP"),"",IF($E$1="Average Score",INDEX(FinalScores!$C$3:$AD$151,MATCH($B$1&amp;"-"&amp;$A46,FinalScores!$BA$3:$BA$151,0),MATCH(AA$4,FinalScores!$C$2:$AD$2,0)),INDEX(ScoreStats!$C$3:$AD$151,MATCH($B$1&amp;"-"&amp;$A46,ScoreStats!$BA$3:$BA$151,0),MATCH(AA$4,ScoreStats!$C$2:$AD$2,0))))</f>
        <v/>
      </c>
      <c r="AB46" s="159" t="str">
        <f>IF(OR(AB$4="Co-Benefit Goals",$A46="Select BMP"),"",IF($E$1="Average Score",INDEX(FinalScores!$C$3:$AD$151,MATCH($B$1&amp;"-"&amp;$A46,FinalScores!$BA$3:$BA$151,0),MATCH(AB$4,FinalScores!$C$2:$AD$2,0)),INDEX(ScoreStats!$C$3:$AD$151,MATCH($B$1&amp;"-"&amp;$A46,ScoreStats!$BA$3:$BA$151,0),MATCH(AB$4,ScoreStats!$C$2:$AD$2,0))))</f>
        <v/>
      </c>
      <c r="AC46" s="159" t="str">
        <f>IF(OR(AC$4="Co-Benefit Goals",$A46="Select BMP"),"",IF($E$1="Average Score",INDEX(FinalScores!$C$3:$AD$151,MATCH($B$1&amp;"-"&amp;$A46,FinalScores!$BA$3:$BA$151,0),MATCH(AC$4,FinalScores!$C$2:$AD$2,0)),INDEX(ScoreStats!$C$3:$AD$151,MATCH($B$1&amp;"-"&amp;$A46,ScoreStats!$BA$3:$BA$151,0),MATCH(AC$4,ScoreStats!$C$2:$AD$2,0))))</f>
        <v/>
      </c>
    </row>
    <row r="47" spans="1:29" ht="27" customHeight="1" x14ac:dyDescent="0.25">
      <c r="A47" s="154" t="s">
        <v>422</v>
      </c>
      <c r="B47" s="159" t="str">
        <f>IF(OR(B$4="Co-Benefit Goals",$A47="Select BMP"),"",IF($E$1="Average Score",INDEX(FinalScores!$C$3:$AD$151,MATCH($B$1&amp;"-"&amp;$A47,FinalScores!$BA$3:$BA$151,0),MATCH(B$4,FinalScores!$C$2:$AD$2,0)),INDEX(ScoreStats!$C$3:$AD$151,MATCH($B$1&amp;"-"&amp;$A47,ScoreStats!$BA$3:$BA$151,0),MATCH(B$4,ScoreStats!$C$2:$AD$2,0))))</f>
        <v/>
      </c>
      <c r="C47" s="159" t="str">
        <f>IF(OR(C$4="Co-Benefit Goals",$A47="Select BMP"),"",IF($E$1="Average Score",INDEX(FinalScores!$C$3:$AD$151,MATCH($B$1&amp;"-"&amp;$A47,FinalScores!$BA$3:$BA$151,0),MATCH(C$4,FinalScores!$C$2:$AD$2,0)),INDEX(ScoreStats!$C$3:$AD$151,MATCH($B$1&amp;"-"&amp;$A47,ScoreStats!$BA$3:$BA$151,0),MATCH(C$4,ScoreStats!$C$2:$AD$2,0))))</f>
        <v/>
      </c>
      <c r="D47" s="159" t="str">
        <f>IF(OR(D$4="Co-Benefit Goals",$A47="Select BMP"),"",IF($E$1="Average Score",INDEX(FinalScores!$C$3:$AD$151,MATCH($B$1&amp;"-"&amp;$A47,FinalScores!$BA$3:$BA$151,0),MATCH(D$4,FinalScores!$C$2:$AD$2,0)),INDEX(ScoreStats!$C$3:$AD$151,MATCH($B$1&amp;"-"&amp;$A47,ScoreStats!$BA$3:$BA$151,0),MATCH(D$4,ScoreStats!$C$2:$AD$2,0))))</f>
        <v/>
      </c>
      <c r="E47" s="159" t="str">
        <f>IF(OR(E$4="Co-Benefit Goals",$A47="Select BMP"),"",IF($E$1="Average Score",INDEX(FinalScores!$C$3:$AD$151,MATCH($B$1&amp;"-"&amp;$A47,FinalScores!$BA$3:$BA$151,0),MATCH(E$4,FinalScores!$C$2:$AD$2,0)),INDEX(ScoreStats!$C$3:$AD$151,MATCH($B$1&amp;"-"&amp;$A47,ScoreStats!$BA$3:$BA$151,0),MATCH(E$4,ScoreStats!$C$2:$AD$2,0))))</f>
        <v/>
      </c>
      <c r="F47" s="159" t="str">
        <f>IF(OR(F$4="Co-Benefit Goals",$A47="Select BMP"),"",IF($E$1="Average Score",INDEX(FinalScores!$C$3:$AD$151,MATCH($B$1&amp;"-"&amp;$A47,FinalScores!$BA$3:$BA$151,0),MATCH(F$4,FinalScores!$C$2:$AD$2,0)),INDEX(ScoreStats!$C$3:$AD$151,MATCH($B$1&amp;"-"&amp;$A47,ScoreStats!$BA$3:$BA$151,0),MATCH(F$4,ScoreStats!$C$2:$AD$2,0))))</f>
        <v/>
      </c>
      <c r="G47" s="159" t="str">
        <f>IF(OR(G$4="Co-Benefit Goals",$A47="Select BMP"),"",IF($E$1="Average Score",INDEX(FinalScores!$C$3:$AD$151,MATCH($B$1&amp;"-"&amp;$A47,FinalScores!$BA$3:$BA$151,0),MATCH(G$4,FinalScores!$C$2:$AD$2,0)),INDEX(ScoreStats!$C$3:$AD$151,MATCH($B$1&amp;"-"&amp;$A47,ScoreStats!$BA$3:$BA$151,0),MATCH(G$4,ScoreStats!$C$2:$AD$2,0))))</f>
        <v/>
      </c>
      <c r="H47" s="159" t="str">
        <f>IF(OR(H$4="Co-Benefit Goals",$A47="Select BMP"),"",IF($E$1="Average Score",INDEX(FinalScores!$C$3:$AD$151,MATCH($B$1&amp;"-"&amp;$A47,FinalScores!$BA$3:$BA$151,0),MATCH(H$4,FinalScores!$C$2:$AD$2,0)),INDEX(ScoreStats!$C$3:$AD$151,MATCH($B$1&amp;"-"&amp;$A47,ScoreStats!$BA$3:$BA$151,0),MATCH(H$4,ScoreStats!$C$2:$AD$2,0))))</f>
        <v/>
      </c>
      <c r="I47" s="159" t="str">
        <f>IF(OR(I$4="Co-Benefit Goals",$A47="Select BMP"),"",IF($E$1="Average Score",INDEX(FinalScores!$C$3:$AD$151,MATCH($B$1&amp;"-"&amp;$A47,FinalScores!$BA$3:$BA$151,0),MATCH(I$4,FinalScores!$C$2:$AD$2,0)),INDEX(ScoreStats!$C$3:$AD$151,MATCH($B$1&amp;"-"&amp;$A47,ScoreStats!$BA$3:$BA$151,0),MATCH(I$4,ScoreStats!$C$2:$AD$2,0))))</f>
        <v/>
      </c>
      <c r="J47" s="159" t="str">
        <f>IF(OR(J$4="Co-Benefit Goals",$A47="Select BMP"),"",IF($E$1="Average Score",INDEX(FinalScores!$C$3:$AD$151,MATCH($B$1&amp;"-"&amp;$A47,FinalScores!$BA$3:$BA$151,0),MATCH(J$4,FinalScores!$C$2:$AD$2,0)),INDEX(ScoreStats!$C$3:$AD$151,MATCH($B$1&amp;"-"&amp;$A47,ScoreStats!$BA$3:$BA$151,0),MATCH(J$4,ScoreStats!$C$2:$AD$2,0))))</f>
        <v/>
      </c>
      <c r="K47" s="159" t="str">
        <f>IF(OR(K$4="Co-Benefit Goals",$A47="Select BMP"),"",IF($E$1="Average Score",INDEX(FinalScores!$C$3:$AD$151,MATCH($B$1&amp;"-"&amp;$A47,FinalScores!$BA$3:$BA$151,0),MATCH(K$4,FinalScores!$C$2:$AD$2,0)),INDEX(ScoreStats!$C$3:$AD$151,MATCH($B$1&amp;"-"&amp;$A47,ScoreStats!$BA$3:$BA$151,0),MATCH(K$4,ScoreStats!$C$2:$AD$2,0))))</f>
        <v/>
      </c>
      <c r="L47" s="159" t="str">
        <f>IF(OR(L$4="Co-Benefit Goals",$A47="Select BMP"),"",IF($E$1="Average Score",INDEX(FinalScores!$C$3:$AD$151,MATCH($B$1&amp;"-"&amp;$A47,FinalScores!$BA$3:$BA$151,0),MATCH(L$4,FinalScores!$C$2:$AD$2,0)),INDEX(ScoreStats!$C$3:$AD$151,MATCH($B$1&amp;"-"&amp;$A47,ScoreStats!$BA$3:$BA$151,0),MATCH(L$4,ScoreStats!$C$2:$AD$2,0))))</f>
        <v/>
      </c>
      <c r="M47" s="159" t="str">
        <f>IF(OR(M$4="Co-Benefit Goals",$A47="Select BMP"),"",IF($E$1="Average Score",INDEX(FinalScores!$C$3:$AD$151,MATCH($B$1&amp;"-"&amp;$A47,FinalScores!$BA$3:$BA$151,0),MATCH(M$4,FinalScores!$C$2:$AD$2,0)),INDEX(ScoreStats!$C$3:$AD$151,MATCH($B$1&amp;"-"&amp;$A47,ScoreStats!$BA$3:$BA$151,0),MATCH(M$4,ScoreStats!$C$2:$AD$2,0))))</f>
        <v/>
      </c>
      <c r="N47" s="159" t="str">
        <f>IF(OR(N$4="Co-Benefit Goals",$A47="Select BMP"),"",IF($E$1="Average Score",INDEX(FinalScores!$C$3:$AD$151,MATCH($B$1&amp;"-"&amp;$A47,FinalScores!$BA$3:$BA$151,0),MATCH(N$4,FinalScores!$C$2:$AD$2,0)),INDEX(ScoreStats!$C$3:$AD$151,MATCH($B$1&amp;"-"&amp;$A47,ScoreStats!$BA$3:$BA$151,0),MATCH(N$4,ScoreStats!$C$2:$AD$2,0))))</f>
        <v/>
      </c>
      <c r="O47" s="159" t="str">
        <f>IF(OR(O$4="Co-Benefit Goals",$A47="Select BMP"),"",IF($E$1="Average Score",INDEX(FinalScores!$C$3:$AD$151,MATCH($B$1&amp;"-"&amp;$A47,FinalScores!$BA$3:$BA$151,0),MATCH(O$4,FinalScores!$C$2:$AD$2,0)),INDEX(ScoreStats!$C$3:$AD$151,MATCH($B$1&amp;"-"&amp;$A47,ScoreStats!$BA$3:$BA$151,0),MATCH(O$4,ScoreStats!$C$2:$AD$2,0))))</f>
        <v/>
      </c>
      <c r="P47" s="159" t="str">
        <f>IF(OR(P$4="Co-Benefit Goals",$A47="Select BMP"),"",IF($E$1="Average Score",INDEX(FinalScores!$C$3:$AD$151,MATCH($B$1&amp;"-"&amp;$A47,FinalScores!$BA$3:$BA$151,0),MATCH(P$4,FinalScores!$C$2:$AD$2,0)),INDEX(ScoreStats!$C$3:$AD$151,MATCH($B$1&amp;"-"&amp;$A47,ScoreStats!$BA$3:$BA$151,0),MATCH(P$4,ScoreStats!$C$2:$AD$2,0))))</f>
        <v/>
      </c>
      <c r="Q47" s="159" t="str">
        <f>IF(OR(Q$4="Co-Benefit Goals",$A47="Select BMP"),"",IF($E$1="Average Score",INDEX(FinalScores!$C$3:$AD$151,MATCH($B$1&amp;"-"&amp;$A47,FinalScores!$BA$3:$BA$151,0),MATCH(Q$4,FinalScores!$C$2:$AD$2,0)),INDEX(ScoreStats!$C$3:$AD$151,MATCH($B$1&amp;"-"&amp;$A47,ScoreStats!$BA$3:$BA$151,0),MATCH(Q$4,ScoreStats!$C$2:$AD$2,0))))</f>
        <v/>
      </c>
      <c r="R47" s="159" t="str">
        <f>IF(OR(R$4="Co-Benefit Goals",$A47="Select BMP"),"",IF($E$1="Average Score",INDEX(FinalScores!$C$3:$AD$151,MATCH($B$1&amp;"-"&amp;$A47,FinalScores!$BA$3:$BA$151,0),MATCH(R$4,FinalScores!$C$2:$AD$2,0)),INDEX(ScoreStats!$C$3:$AD$151,MATCH($B$1&amp;"-"&amp;$A47,ScoreStats!$BA$3:$BA$151,0),MATCH(R$4,ScoreStats!$C$2:$AD$2,0))))</f>
        <v/>
      </c>
      <c r="S47" s="159" t="str">
        <f>IF(OR(S$4="Co-Benefit Goals",$A47="Select BMP"),"",IF($E$1="Average Score",INDEX(FinalScores!$C$3:$AD$151,MATCH($B$1&amp;"-"&amp;$A47,FinalScores!$BA$3:$BA$151,0),MATCH(S$4,FinalScores!$C$2:$AD$2,0)),INDEX(ScoreStats!$C$3:$AD$151,MATCH($B$1&amp;"-"&amp;$A47,ScoreStats!$BA$3:$BA$151,0),MATCH(S$4,ScoreStats!$C$2:$AD$2,0))))</f>
        <v/>
      </c>
      <c r="T47" s="159" t="str">
        <f>IF(OR(T$4="Co-Benefit Goals",$A47="Select BMP"),"",IF($E$1="Average Score",INDEX(FinalScores!$C$3:$AD$151,MATCH($B$1&amp;"-"&amp;$A47,FinalScores!$BA$3:$BA$151,0),MATCH(T$4,FinalScores!$C$2:$AD$2,0)),INDEX(ScoreStats!$C$3:$AD$151,MATCH($B$1&amp;"-"&amp;$A47,ScoreStats!$BA$3:$BA$151,0),MATCH(T$4,ScoreStats!$C$2:$AD$2,0))))</f>
        <v/>
      </c>
      <c r="U47" s="159" t="str">
        <f>IF(OR(U$4="Co-Benefit Goals",$A47="Select BMP"),"",IF($E$1="Average Score",INDEX(FinalScores!$C$3:$AD$151,MATCH($B$1&amp;"-"&amp;$A47,FinalScores!$BA$3:$BA$151,0),MATCH(U$4,FinalScores!$C$2:$AD$2,0)),INDEX(ScoreStats!$C$3:$AD$151,MATCH($B$1&amp;"-"&amp;$A47,ScoreStats!$BA$3:$BA$151,0),MATCH(U$4,ScoreStats!$C$2:$AD$2,0))))</f>
        <v/>
      </c>
      <c r="V47" s="159" t="str">
        <f>IF(OR(V$4="Co-Benefit Goals",$A47="Select BMP"),"",IF($E$1="Average Score",INDEX(FinalScores!$C$3:$AD$151,MATCH($B$1&amp;"-"&amp;$A47,FinalScores!$BA$3:$BA$151,0),MATCH(V$4,FinalScores!$C$2:$AD$2,0)),INDEX(ScoreStats!$C$3:$AD$151,MATCH($B$1&amp;"-"&amp;$A47,ScoreStats!$BA$3:$BA$151,0),MATCH(V$4,ScoreStats!$C$2:$AD$2,0))))</f>
        <v/>
      </c>
      <c r="W47" s="159" t="str">
        <f>IF(OR(W$4="Co-Benefit Goals",$A47="Select BMP"),"",IF($E$1="Average Score",INDEX(FinalScores!$C$3:$AD$151,MATCH($B$1&amp;"-"&amp;$A47,FinalScores!$BA$3:$BA$151,0),MATCH(W$4,FinalScores!$C$2:$AD$2,0)),INDEX(ScoreStats!$C$3:$AD$151,MATCH($B$1&amp;"-"&amp;$A47,ScoreStats!$BA$3:$BA$151,0),MATCH(W$4,ScoreStats!$C$2:$AD$2,0))))</f>
        <v/>
      </c>
      <c r="X47" s="159" t="str">
        <f>IF(OR(X$4="Co-Benefit Goals",$A47="Select BMP"),"",IF($E$1="Average Score",INDEX(FinalScores!$C$3:$AD$151,MATCH($B$1&amp;"-"&amp;$A47,FinalScores!$BA$3:$BA$151,0),MATCH(X$4,FinalScores!$C$2:$AD$2,0)),INDEX(ScoreStats!$C$3:$AD$151,MATCH($B$1&amp;"-"&amp;$A47,ScoreStats!$BA$3:$BA$151,0),MATCH(X$4,ScoreStats!$C$2:$AD$2,0))))</f>
        <v/>
      </c>
      <c r="Y47" s="159" t="str">
        <f>IF(OR(Y$4="Co-Benefit Goals",$A47="Select BMP"),"",IF($E$1="Average Score",INDEX(FinalScores!$C$3:$AD$151,MATCH($B$1&amp;"-"&amp;$A47,FinalScores!$BA$3:$BA$151,0),MATCH(Y$4,FinalScores!$C$2:$AD$2,0)),INDEX(ScoreStats!$C$3:$AD$151,MATCH($B$1&amp;"-"&amp;$A47,ScoreStats!$BA$3:$BA$151,0),MATCH(Y$4,ScoreStats!$C$2:$AD$2,0))))</f>
        <v/>
      </c>
      <c r="Z47" s="159" t="str">
        <f>IF(OR(Z$4="Co-Benefit Goals",$A47="Select BMP"),"",IF($E$1="Average Score",INDEX(FinalScores!$C$3:$AD$151,MATCH($B$1&amp;"-"&amp;$A47,FinalScores!$BA$3:$BA$151,0),MATCH(Z$4,FinalScores!$C$2:$AD$2,0)),INDEX(ScoreStats!$C$3:$AD$151,MATCH($B$1&amp;"-"&amp;$A47,ScoreStats!$BA$3:$BA$151,0),MATCH(Z$4,ScoreStats!$C$2:$AD$2,0))))</f>
        <v/>
      </c>
      <c r="AA47" s="159" t="str">
        <f>IF(OR(AA$4="Co-Benefit Goals",$A47="Select BMP"),"",IF($E$1="Average Score",INDEX(FinalScores!$C$3:$AD$151,MATCH($B$1&amp;"-"&amp;$A47,FinalScores!$BA$3:$BA$151,0),MATCH(AA$4,FinalScores!$C$2:$AD$2,0)),INDEX(ScoreStats!$C$3:$AD$151,MATCH($B$1&amp;"-"&amp;$A47,ScoreStats!$BA$3:$BA$151,0),MATCH(AA$4,ScoreStats!$C$2:$AD$2,0))))</f>
        <v/>
      </c>
      <c r="AB47" s="159" t="str">
        <f>IF(OR(AB$4="Co-Benefit Goals",$A47="Select BMP"),"",IF($E$1="Average Score",INDEX(FinalScores!$C$3:$AD$151,MATCH($B$1&amp;"-"&amp;$A47,FinalScores!$BA$3:$BA$151,0),MATCH(AB$4,FinalScores!$C$2:$AD$2,0)),INDEX(ScoreStats!$C$3:$AD$151,MATCH($B$1&amp;"-"&amp;$A47,ScoreStats!$BA$3:$BA$151,0),MATCH(AB$4,ScoreStats!$C$2:$AD$2,0))))</f>
        <v/>
      </c>
      <c r="AC47" s="159" t="str">
        <f>IF(OR(AC$4="Co-Benefit Goals",$A47="Select BMP"),"",IF($E$1="Average Score",INDEX(FinalScores!$C$3:$AD$151,MATCH($B$1&amp;"-"&amp;$A47,FinalScores!$BA$3:$BA$151,0),MATCH(AC$4,FinalScores!$C$2:$AD$2,0)),INDEX(ScoreStats!$C$3:$AD$151,MATCH($B$1&amp;"-"&amp;$A47,ScoreStats!$BA$3:$BA$151,0),MATCH(AC$4,ScoreStats!$C$2:$AD$2,0))))</f>
        <v/>
      </c>
    </row>
    <row r="48" spans="1:29" ht="27" customHeight="1" x14ac:dyDescent="0.25">
      <c r="A48" s="154" t="s">
        <v>422</v>
      </c>
      <c r="B48" s="159" t="str">
        <f>IF(OR(B$4="Co-Benefit Goals",$A48="Select BMP"),"",IF($E$1="Average Score",INDEX(FinalScores!$C$3:$AD$151,MATCH($B$1&amp;"-"&amp;$A48,FinalScores!$BA$3:$BA$151,0),MATCH(B$4,FinalScores!$C$2:$AD$2,0)),INDEX(ScoreStats!$C$3:$AD$151,MATCH($B$1&amp;"-"&amp;$A48,ScoreStats!$BA$3:$BA$151,0),MATCH(B$4,ScoreStats!$C$2:$AD$2,0))))</f>
        <v/>
      </c>
      <c r="C48" s="159" t="str">
        <f>IF(OR(C$4="Co-Benefit Goals",$A48="Select BMP"),"",IF($E$1="Average Score",INDEX(FinalScores!$C$3:$AD$151,MATCH($B$1&amp;"-"&amp;$A48,FinalScores!$BA$3:$BA$151,0),MATCH(C$4,FinalScores!$C$2:$AD$2,0)),INDEX(ScoreStats!$C$3:$AD$151,MATCH($B$1&amp;"-"&amp;$A48,ScoreStats!$BA$3:$BA$151,0),MATCH(C$4,ScoreStats!$C$2:$AD$2,0))))</f>
        <v/>
      </c>
      <c r="D48" s="159" t="str">
        <f>IF(OR(D$4="Co-Benefit Goals",$A48="Select BMP"),"",IF($E$1="Average Score",INDEX(FinalScores!$C$3:$AD$151,MATCH($B$1&amp;"-"&amp;$A48,FinalScores!$BA$3:$BA$151,0),MATCH(D$4,FinalScores!$C$2:$AD$2,0)),INDEX(ScoreStats!$C$3:$AD$151,MATCH($B$1&amp;"-"&amp;$A48,ScoreStats!$BA$3:$BA$151,0),MATCH(D$4,ScoreStats!$C$2:$AD$2,0))))</f>
        <v/>
      </c>
      <c r="E48" s="159" t="str">
        <f>IF(OR(E$4="Co-Benefit Goals",$A48="Select BMP"),"",IF($E$1="Average Score",INDEX(FinalScores!$C$3:$AD$151,MATCH($B$1&amp;"-"&amp;$A48,FinalScores!$BA$3:$BA$151,0),MATCH(E$4,FinalScores!$C$2:$AD$2,0)),INDEX(ScoreStats!$C$3:$AD$151,MATCH($B$1&amp;"-"&amp;$A48,ScoreStats!$BA$3:$BA$151,0),MATCH(E$4,ScoreStats!$C$2:$AD$2,0))))</f>
        <v/>
      </c>
      <c r="F48" s="159" t="str">
        <f>IF(OR(F$4="Co-Benefit Goals",$A48="Select BMP"),"",IF($E$1="Average Score",INDEX(FinalScores!$C$3:$AD$151,MATCH($B$1&amp;"-"&amp;$A48,FinalScores!$BA$3:$BA$151,0),MATCH(F$4,FinalScores!$C$2:$AD$2,0)),INDEX(ScoreStats!$C$3:$AD$151,MATCH($B$1&amp;"-"&amp;$A48,ScoreStats!$BA$3:$BA$151,0),MATCH(F$4,ScoreStats!$C$2:$AD$2,0))))</f>
        <v/>
      </c>
      <c r="G48" s="159" t="str">
        <f>IF(OR(G$4="Co-Benefit Goals",$A48="Select BMP"),"",IF($E$1="Average Score",INDEX(FinalScores!$C$3:$AD$151,MATCH($B$1&amp;"-"&amp;$A48,FinalScores!$BA$3:$BA$151,0),MATCH(G$4,FinalScores!$C$2:$AD$2,0)),INDEX(ScoreStats!$C$3:$AD$151,MATCH($B$1&amp;"-"&amp;$A48,ScoreStats!$BA$3:$BA$151,0),MATCH(G$4,ScoreStats!$C$2:$AD$2,0))))</f>
        <v/>
      </c>
      <c r="H48" s="159" t="str">
        <f>IF(OR(H$4="Co-Benefit Goals",$A48="Select BMP"),"",IF($E$1="Average Score",INDEX(FinalScores!$C$3:$AD$151,MATCH($B$1&amp;"-"&amp;$A48,FinalScores!$BA$3:$BA$151,0),MATCH(H$4,FinalScores!$C$2:$AD$2,0)),INDEX(ScoreStats!$C$3:$AD$151,MATCH($B$1&amp;"-"&amp;$A48,ScoreStats!$BA$3:$BA$151,0),MATCH(H$4,ScoreStats!$C$2:$AD$2,0))))</f>
        <v/>
      </c>
      <c r="I48" s="159" t="str">
        <f>IF(OR(I$4="Co-Benefit Goals",$A48="Select BMP"),"",IF($E$1="Average Score",INDEX(FinalScores!$C$3:$AD$151,MATCH($B$1&amp;"-"&amp;$A48,FinalScores!$BA$3:$BA$151,0),MATCH(I$4,FinalScores!$C$2:$AD$2,0)),INDEX(ScoreStats!$C$3:$AD$151,MATCH($B$1&amp;"-"&amp;$A48,ScoreStats!$BA$3:$BA$151,0),MATCH(I$4,ScoreStats!$C$2:$AD$2,0))))</f>
        <v/>
      </c>
      <c r="J48" s="159" t="str">
        <f>IF(OR(J$4="Co-Benefit Goals",$A48="Select BMP"),"",IF($E$1="Average Score",INDEX(FinalScores!$C$3:$AD$151,MATCH($B$1&amp;"-"&amp;$A48,FinalScores!$BA$3:$BA$151,0),MATCH(J$4,FinalScores!$C$2:$AD$2,0)),INDEX(ScoreStats!$C$3:$AD$151,MATCH($B$1&amp;"-"&amp;$A48,ScoreStats!$BA$3:$BA$151,0),MATCH(J$4,ScoreStats!$C$2:$AD$2,0))))</f>
        <v/>
      </c>
      <c r="K48" s="159" t="str">
        <f>IF(OR(K$4="Co-Benefit Goals",$A48="Select BMP"),"",IF($E$1="Average Score",INDEX(FinalScores!$C$3:$AD$151,MATCH($B$1&amp;"-"&amp;$A48,FinalScores!$BA$3:$BA$151,0),MATCH(K$4,FinalScores!$C$2:$AD$2,0)),INDEX(ScoreStats!$C$3:$AD$151,MATCH($B$1&amp;"-"&amp;$A48,ScoreStats!$BA$3:$BA$151,0),MATCH(K$4,ScoreStats!$C$2:$AD$2,0))))</f>
        <v/>
      </c>
      <c r="L48" s="159" t="str">
        <f>IF(OR(L$4="Co-Benefit Goals",$A48="Select BMP"),"",IF($E$1="Average Score",INDEX(FinalScores!$C$3:$AD$151,MATCH($B$1&amp;"-"&amp;$A48,FinalScores!$BA$3:$BA$151,0),MATCH(L$4,FinalScores!$C$2:$AD$2,0)),INDEX(ScoreStats!$C$3:$AD$151,MATCH($B$1&amp;"-"&amp;$A48,ScoreStats!$BA$3:$BA$151,0),MATCH(L$4,ScoreStats!$C$2:$AD$2,0))))</f>
        <v/>
      </c>
      <c r="M48" s="159" t="str">
        <f>IF(OR(M$4="Co-Benefit Goals",$A48="Select BMP"),"",IF($E$1="Average Score",INDEX(FinalScores!$C$3:$AD$151,MATCH($B$1&amp;"-"&amp;$A48,FinalScores!$BA$3:$BA$151,0),MATCH(M$4,FinalScores!$C$2:$AD$2,0)),INDEX(ScoreStats!$C$3:$AD$151,MATCH($B$1&amp;"-"&amp;$A48,ScoreStats!$BA$3:$BA$151,0),MATCH(M$4,ScoreStats!$C$2:$AD$2,0))))</f>
        <v/>
      </c>
      <c r="N48" s="159" t="str">
        <f>IF(OR(N$4="Co-Benefit Goals",$A48="Select BMP"),"",IF($E$1="Average Score",INDEX(FinalScores!$C$3:$AD$151,MATCH($B$1&amp;"-"&amp;$A48,FinalScores!$BA$3:$BA$151,0),MATCH(N$4,FinalScores!$C$2:$AD$2,0)),INDEX(ScoreStats!$C$3:$AD$151,MATCH($B$1&amp;"-"&amp;$A48,ScoreStats!$BA$3:$BA$151,0),MATCH(N$4,ScoreStats!$C$2:$AD$2,0))))</f>
        <v/>
      </c>
      <c r="O48" s="159" t="str">
        <f>IF(OR(O$4="Co-Benefit Goals",$A48="Select BMP"),"",IF($E$1="Average Score",INDEX(FinalScores!$C$3:$AD$151,MATCH($B$1&amp;"-"&amp;$A48,FinalScores!$BA$3:$BA$151,0),MATCH(O$4,FinalScores!$C$2:$AD$2,0)),INDEX(ScoreStats!$C$3:$AD$151,MATCH($B$1&amp;"-"&amp;$A48,ScoreStats!$BA$3:$BA$151,0),MATCH(O$4,ScoreStats!$C$2:$AD$2,0))))</f>
        <v/>
      </c>
      <c r="P48" s="159" t="str">
        <f>IF(OR(P$4="Co-Benefit Goals",$A48="Select BMP"),"",IF($E$1="Average Score",INDEX(FinalScores!$C$3:$AD$151,MATCH($B$1&amp;"-"&amp;$A48,FinalScores!$BA$3:$BA$151,0),MATCH(P$4,FinalScores!$C$2:$AD$2,0)),INDEX(ScoreStats!$C$3:$AD$151,MATCH($B$1&amp;"-"&amp;$A48,ScoreStats!$BA$3:$BA$151,0),MATCH(P$4,ScoreStats!$C$2:$AD$2,0))))</f>
        <v/>
      </c>
      <c r="Q48" s="159" t="str">
        <f>IF(OR(Q$4="Co-Benefit Goals",$A48="Select BMP"),"",IF($E$1="Average Score",INDEX(FinalScores!$C$3:$AD$151,MATCH($B$1&amp;"-"&amp;$A48,FinalScores!$BA$3:$BA$151,0),MATCH(Q$4,FinalScores!$C$2:$AD$2,0)),INDEX(ScoreStats!$C$3:$AD$151,MATCH($B$1&amp;"-"&amp;$A48,ScoreStats!$BA$3:$BA$151,0),MATCH(Q$4,ScoreStats!$C$2:$AD$2,0))))</f>
        <v/>
      </c>
      <c r="R48" s="159" t="str">
        <f>IF(OR(R$4="Co-Benefit Goals",$A48="Select BMP"),"",IF($E$1="Average Score",INDEX(FinalScores!$C$3:$AD$151,MATCH($B$1&amp;"-"&amp;$A48,FinalScores!$BA$3:$BA$151,0),MATCH(R$4,FinalScores!$C$2:$AD$2,0)),INDEX(ScoreStats!$C$3:$AD$151,MATCH($B$1&amp;"-"&amp;$A48,ScoreStats!$BA$3:$BA$151,0),MATCH(R$4,ScoreStats!$C$2:$AD$2,0))))</f>
        <v/>
      </c>
      <c r="S48" s="159" t="str">
        <f>IF(OR(S$4="Co-Benefit Goals",$A48="Select BMP"),"",IF($E$1="Average Score",INDEX(FinalScores!$C$3:$AD$151,MATCH($B$1&amp;"-"&amp;$A48,FinalScores!$BA$3:$BA$151,0),MATCH(S$4,FinalScores!$C$2:$AD$2,0)),INDEX(ScoreStats!$C$3:$AD$151,MATCH($B$1&amp;"-"&amp;$A48,ScoreStats!$BA$3:$BA$151,0),MATCH(S$4,ScoreStats!$C$2:$AD$2,0))))</f>
        <v/>
      </c>
      <c r="T48" s="159" t="str">
        <f>IF(OR(T$4="Co-Benefit Goals",$A48="Select BMP"),"",IF($E$1="Average Score",INDEX(FinalScores!$C$3:$AD$151,MATCH($B$1&amp;"-"&amp;$A48,FinalScores!$BA$3:$BA$151,0),MATCH(T$4,FinalScores!$C$2:$AD$2,0)),INDEX(ScoreStats!$C$3:$AD$151,MATCH($B$1&amp;"-"&amp;$A48,ScoreStats!$BA$3:$BA$151,0),MATCH(T$4,ScoreStats!$C$2:$AD$2,0))))</f>
        <v/>
      </c>
      <c r="U48" s="159" t="str">
        <f>IF(OR(U$4="Co-Benefit Goals",$A48="Select BMP"),"",IF($E$1="Average Score",INDEX(FinalScores!$C$3:$AD$151,MATCH($B$1&amp;"-"&amp;$A48,FinalScores!$BA$3:$BA$151,0),MATCH(U$4,FinalScores!$C$2:$AD$2,0)),INDEX(ScoreStats!$C$3:$AD$151,MATCH($B$1&amp;"-"&amp;$A48,ScoreStats!$BA$3:$BA$151,0),MATCH(U$4,ScoreStats!$C$2:$AD$2,0))))</f>
        <v/>
      </c>
      <c r="V48" s="159" t="str">
        <f>IF(OR(V$4="Co-Benefit Goals",$A48="Select BMP"),"",IF($E$1="Average Score",INDEX(FinalScores!$C$3:$AD$151,MATCH($B$1&amp;"-"&amp;$A48,FinalScores!$BA$3:$BA$151,0),MATCH(V$4,FinalScores!$C$2:$AD$2,0)),INDEX(ScoreStats!$C$3:$AD$151,MATCH($B$1&amp;"-"&amp;$A48,ScoreStats!$BA$3:$BA$151,0),MATCH(V$4,ScoreStats!$C$2:$AD$2,0))))</f>
        <v/>
      </c>
      <c r="W48" s="159" t="str">
        <f>IF(OR(W$4="Co-Benefit Goals",$A48="Select BMP"),"",IF($E$1="Average Score",INDEX(FinalScores!$C$3:$AD$151,MATCH($B$1&amp;"-"&amp;$A48,FinalScores!$BA$3:$BA$151,0),MATCH(W$4,FinalScores!$C$2:$AD$2,0)),INDEX(ScoreStats!$C$3:$AD$151,MATCH($B$1&amp;"-"&amp;$A48,ScoreStats!$BA$3:$BA$151,0),MATCH(W$4,ScoreStats!$C$2:$AD$2,0))))</f>
        <v/>
      </c>
      <c r="X48" s="159" t="str">
        <f>IF(OR(X$4="Co-Benefit Goals",$A48="Select BMP"),"",IF($E$1="Average Score",INDEX(FinalScores!$C$3:$AD$151,MATCH($B$1&amp;"-"&amp;$A48,FinalScores!$BA$3:$BA$151,0),MATCH(X$4,FinalScores!$C$2:$AD$2,0)),INDEX(ScoreStats!$C$3:$AD$151,MATCH($B$1&amp;"-"&amp;$A48,ScoreStats!$BA$3:$BA$151,0),MATCH(X$4,ScoreStats!$C$2:$AD$2,0))))</f>
        <v/>
      </c>
      <c r="Y48" s="159" t="str">
        <f>IF(OR(Y$4="Co-Benefit Goals",$A48="Select BMP"),"",IF($E$1="Average Score",INDEX(FinalScores!$C$3:$AD$151,MATCH($B$1&amp;"-"&amp;$A48,FinalScores!$BA$3:$BA$151,0),MATCH(Y$4,FinalScores!$C$2:$AD$2,0)),INDEX(ScoreStats!$C$3:$AD$151,MATCH($B$1&amp;"-"&amp;$A48,ScoreStats!$BA$3:$BA$151,0),MATCH(Y$4,ScoreStats!$C$2:$AD$2,0))))</f>
        <v/>
      </c>
      <c r="Z48" s="159" t="str">
        <f>IF(OR(Z$4="Co-Benefit Goals",$A48="Select BMP"),"",IF($E$1="Average Score",INDEX(FinalScores!$C$3:$AD$151,MATCH($B$1&amp;"-"&amp;$A48,FinalScores!$BA$3:$BA$151,0),MATCH(Z$4,FinalScores!$C$2:$AD$2,0)),INDEX(ScoreStats!$C$3:$AD$151,MATCH($B$1&amp;"-"&amp;$A48,ScoreStats!$BA$3:$BA$151,0),MATCH(Z$4,ScoreStats!$C$2:$AD$2,0))))</f>
        <v/>
      </c>
      <c r="AA48" s="159" t="str">
        <f>IF(OR(AA$4="Co-Benefit Goals",$A48="Select BMP"),"",IF($E$1="Average Score",INDEX(FinalScores!$C$3:$AD$151,MATCH($B$1&amp;"-"&amp;$A48,FinalScores!$BA$3:$BA$151,0),MATCH(AA$4,FinalScores!$C$2:$AD$2,0)),INDEX(ScoreStats!$C$3:$AD$151,MATCH($B$1&amp;"-"&amp;$A48,ScoreStats!$BA$3:$BA$151,0),MATCH(AA$4,ScoreStats!$C$2:$AD$2,0))))</f>
        <v/>
      </c>
      <c r="AB48" s="159" t="str">
        <f>IF(OR(AB$4="Co-Benefit Goals",$A48="Select BMP"),"",IF($E$1="Average Score",INDEX(FinalScores!$C$3:$AD$151,MATCH($B$1&amp;"-"&amp;$A48,FinalScores!$BA$3:$BA$151,0),MATCH(AB$4,FinalScores!$C$2:$AD$2,0)),INDEX(ScoreStats!$C$3:$AD$151,MATCH($B$1&amp;"-"&amp;$A48,ScoreStats!$BA$3:$BA$151,0),MATCH(AB$4,ScoreStats!$C$2:$AD$2,0))))</f>
        <v/>
      </c>
      <c r="AC48" s="159" t="str">
        <f>IF(OR(AC$4="Co-Benefit Goals",$A48="Select BMP"),"",IF($E$1="Average Score",INDEX(FinalScores!$C$3:$AD$151,MATCH($B$1&amp;"-"&amp;$A48,FinalScores!$BA$3:$BA$151,0),MATCH(AC$4,FinalScores!$C$2:$AD$2,0)),INDEX(ScoreStats!$C$3:$AD$151,MATCH($B$1&amp;"-"&amp;$A48,ScoreStats!$BA$3:$BA$151,0),MATCH(AC$4,ScoreStats!$C$2:$AD$2,0))))</f>
        <v/>
      </c>
    </row>
    <row r="49" spans="1:29" ht="27" customHeight="1" x14ac:dyDescent="0.25">
      <c r="A49" s="154" t="s">
        <v>422</v>
      </c>
      <c r="B49" s="159" t="str">
        <f>IF(OR(B$4="Co-Benefit Goals",$A49="Select BMP"),"",IF($E$1="Average Score",INDEX(FinalScores!$C$3:$AD$151,MATCH($B$1&amp;"-"&amp;$A49,FinalScores!$BA$3:$BA$151,0),MATCH(B$4,FinalScores!$C$2:$AD$2,0)),INDEX(ScoreStats!$C$3:$AD$151,MATCH($B$1&amp;"-"&amp;$A49,ScoreStats!$BA$3:$BA$151,0),MATCH(B$4,ScoreStats!$C$2:$AD$2,0))))</f>
        <v/>
      </c>
      <c r="C49" s="159" t="str">
        <f>IF(OR(C$4="Co-Benefit Goals",$A49="Select BMP"),"",IF($E$1="Average Score",INDEX(FinalScores!$C$3:$AD$151,MATCH($B$1&amp;"-"&amp;$A49,FinalScores!$BA$3:$BA$151,0),MATCH(C$4,FinalScores!$C$2:$AD$2,0)),INDEX(ScoreStats!$C$3:$AD$151,MATCH($B$1&amp;"-"&amp;$A49,ScoreStats!$BA$3:$BA$151,0),MATCH(C$4,ScoreStats!$C$2:$AD$2,0))))</f>
        <v/>
      </c>
      <c r="D49" s="159" t="str">
        <f>IF(OR(D$4="Co-Benefit Goals",$A49="Select BMP"),"",IF($E$1="Average Score",INDEX(FinalScores!$C$3:$AD$151,MATCH($B$1&amp;"-"&amp;$A49,FinalScores!$BA$3:$BA$151,0),MATCH(D$4,FinalScores!$C$2:$AD$2,0)),INDEX(ScoreStats!$C$3:$AD$151,MATCH($B$1&amp;"-"&amp;$A49,ScoreStats!$BA$3:$BA$151,0),MATCH(D$4,ScoreStats!$C$2:$AD$2,0))))</f>
        <v/>
      </c>
      <c r="E49" s="159" t="str">
        <f>IF(OR(E$4="Co-Benefit Goals",$A49="Select BMP"),"",IF($E$1="Average Score",INDEX(FinalScores!$C$3:$AD$151,MATCH($B$1&amp;"-"&amp;$A49,FinalScores!$BA$3:$BA$151,0),MATCH(E$4,FinalScores!$C$2:$AD$2,0)),INDEX(ScoreStats!$C$3:$AD$151,MATCH($B$1&amp;"-"&amp;$A49,ScoreStats!$BA$3:$BA$151,0),MATCH(E$4,ScoreStats!$C$2:$AD$2,0))))</f>
        <v/>
      </c>
      <c r="F49" s="159" t="str">
        <f>IF(OR(F$4="Co-Benefit Goals",$A49="Select BMP"),"",IF($E$1="Average Score",INDEX(FinalScores!$C$3:$AD$151,MATCH($B$1&amp;"-"&amp;$A49,FinalScores!$BA$3:$BA$151,0),MATCH(F$4,FinalScores!$C$2:$AD$2,0)),INDEX(ScoreStats!$C$3:$AD$151,MATCH($B$1&amp;"-"&amp;$A49,ScoreStats!$BA$3:$BA$151,0),MATCH(F$4,ScoreStats!$C$2:$AD$2,0))))</f>
        <v/>
      </c>
      <c r="G49" s="159" t="str">
        <f>IF(OR(G$4="Co-Benefit Goals",$A49="Select BMP"),"",IF($E$1="Average Score",INDEX(FinalScores!$C$3:$AD$151,MATCH($B$1&amp;"-"&amp;$A49,FinalScores!$BA$3:$BA$151,0),MATCH(G$4,FinalScores!$C$2:$AD$2,0)),INDEX(ScoreStats!$C$3:$AD$151,MATCH($B$1&amp;"-"&amp;$A49,ScoreStats!$BA$3:$BA$151,0),MATCH(G$4,ScoreStats!$C$2:$AD$2,0))))</f>
        <v/>
      </c>
      <c r="H49" s="159" t="str">
        <f>IF(OR(H$4="Co-Benefit Goals",$A49="Select BMP"),"",IF($E$1="Average Score",INDEX(FinalScores!$C$3:$AD$151,MATCH($B$1&amp;"-"&amp;$A49,FinalScores!$BA$3:$BA$151,0),MATCH(H$4,FinalScores!$C$2:$AD$2,0)),INDEX(ScoreStats!$C$3:$AD$151,MATCH($B$1&amp;"-"&amp;$A49,ScoreStats!$BA$3:$BA$151,0),MATCH(H$4,ScoreStats!$C$2:$AD$2,0))))</f>
        <v/>
      </c>
      <c r="I49" s="159" t="str">
        <f>IF(OR(I$4="Co-Benefit Goals",$A49="Select BMP"),"",IF($E$1="Average Score",INDEX(FinalScores!$C$3:$AD$151,MATCH($B$1&amp;"-"&amp;$A49,FinalScores!$BA$3:$BA$151,0),MATCH(I$4,FinalScores!$C$2:$AD$2,0)),INDEX(ScoreStats!$C$3:$AD$151,MATCH($B$1&amp;"-"&amp;$A49,ScoreStats!$BA$3:$BA$151,0),MATCH(I$4,ScoreStats!$C$2:$AD$2,0))))</f>
        <v/>
      </c>
      <c r="J49" s="159" t="str">
        <f>IF(OR(J$4="Co-Benefit Goals",$A49="Select BMP"),"",IF($E$1="Average Score",INDEX(FinalScores!$C$3:$AD$151,MATCH($B$1&amp;"-"&amp;$A49,FinalScores!$BA$3:$BA$151,0),MATCH(J$4,FinalScores!$C$2:$AD$2,0)),INDEX(ScoreStats!$C$3:$AD$151,MATCH($B$1&amp;"-"&amp;$A49,ScoreStats!$BA$3:$BA$151,0),MATCH(J$4,ScoreStats!$C$2:$AD$2,0))))</f>
        <v/>
      </c>
      <c r="K49" s="159" t="str">
        <f>IF(OR(K$4="Co-Benefit Goals",$A49="Select BMP"),"",IF($E$1="Average Score",INDEX(FinalScores!$C$3:$AD$151,MATCH($B$1&amp;"-"&amp;$A49,FinalScores!$BA$3:$BA$151,0),MATCH(K$4,FinalScores!$C$2:$AD$2,0)),INDEX(ScoreStats!$C$3:$AD$151,MATCH($B$1&amp;"-"&amp;$A49,ScoreStats!$BA$3:$BA$151,0),MATCH(K$4,ScoreStats!$C$2:$AD$2,0))))</f>
        <v/>
      </c>
      <c r="L49" s="159" t="str">
        <f>IF(OR(L$4="Co-Benefit Goals",$A49="Select BMP"),"",IF($E$1="Average Score",INDEX(FinalScores!$C$3:$AD$151,MATCH($B$1&amp;"-"&amp;$A49,FinalScores!$BA$3:$BA$151,0),MATCH(L$4,FinalScores!$C$2:$AD$2,0)),INDEX(ScoreStats!$C$3:$AD$151,MATCH($B$1&amp;"-"&amp;$A49,ScoreStats!$BA$3:$BA$151,0),MATCH(L$4,ScoreStats!$C$2:$AD$2,0))))</f>
        <v/>
      </c>
      <c r="M49" s="159" t="str">
        <f>IF(OR(M$4="Co-Benefit Goals",$A49="Select BMP"),"",IF($E$1="Average Score",INDEX(FinalScores!$C$3:$AD$151,MATCH($B$1&amp;"-"&amp;$A49,FinalScores!$BA$3:$BA$151,0),MATCH(M$4,FinalScores!$C$2:$AD$2,0)),INDEX(ScoreStats!$C$3:$AD$151,MATCH($B$1&amp;"-"&amp;$A49,ScoreStats!$BA$3:$BA$151,0),MATCH(M$4,ScoreStats!$C$2:$AD$2,0))))</f>
        <v/>
      </c>
      <c r="N49" s="159" t="str">
        <f>IF(OR(N$4="Co-Benefit Goals",$A49="Select BMP"),"",IF($E$1="Average Score",INDEX(FinalScores!$C$3:$AD$151,MATCH($B$1&amp;"-"&amp;$A49,FinalScores!$BA$3:$BA$151,0),MATCH(N$4,FinalScores!$C$2:$AD$2,0)),INDEX(ScoreStats!$C$3:$AD$151,MATCH($B$1&amp;"-"&amp;$A49,ScoreStats!$BA$3:$BA$151,0),MATCH(N$4,ScoreStats!$C$2:$AD$2,0))))</f>
        <v/>
      </c>
      <c r="O49" s="159" t="str">
        <f>IF(OR(O$4="Co-Benefit Goals",$A49="Select BMP"),"",IF($E$1="Average Score",INDEX(FinalScores!$C$3:$AD$151,MATCH($B$1&amp;"-"&amp;$A49,FinalScores!$BA$3:$BA$151,0),MATCH(O$4,FinalScores!$C$2:$AD$2,0)),INDEX(ScoreStats!$C$3:$AD$151,MATCH($B$1&amp;"-"&amp;$A49,ScoreStats!$BA$3:$BA$151,0),MATCH(O$4,ScoreStats!$C$2:$AD$2,0))))</f>
        <v/>
      </c>
      <c r="P49" s="159" t="str">
        <f>IF(OR(P$4="Co-Benefit Goals",$A49="Select BMP"),"",IF($E$1="Average Score",INDEX(FinalScores!$C$3:$AD$151,MATCH($B$1&amp;"-"&amp;$A49,FinalScores!$BA$3:$BA$151,0),MATCH(P$4,FinalScores!$C$2:$AD$2,0)),INDEX(ScoreStats!$C$3:$AD$151,MATCH($B$1&amp;"-"&amp;$A49,ScoreStats!$BA$3:$BA$151,0),MATCH(P$4,ScoreStats!$C$2:$AD$2,0))))</f>
        <v/>
      </c>
      <c r="Q49" s="159" t="str">
        <f>IF(OR(Q$4="Co-Benefit Goals",$A49="Select BMP"),"",IF($E$1="Average Score",INDEX(FinalScores!$C$3:$AD$151,MATCH($B$1&amp;"-"&amp;$A49,FinalScores!$BA$3:$BA$151,0),MATCH(Q$4,FinalScores!$C$2:$AD$2,0)),INDEX(ScoreStats!$C$3:$AD$151,MATCH($B$1&amp;"-"&amp;$A49,ScoreStats!$BA$3:$BA$151,0),MATCH(Q$4,ScoreStats!$C$2:$AD$2,0))))</f>
        <v/>
      </c>
      <c r="R49" s="159" t="str">
        <f>IF(OR(R$4="Co-Benefit Goals",$A49="Select BMP"),"",IF($E$1="Average Score",INDEX(FinalScores!$C$3:$AD$151,MATCH($B$1&amp;"-"&amp;$A49,FinalScores!$BA$3:$BA$151,0),MATCH(R$4,FinalScores!$C$2:$AD$2,0)),INDEX(ScoreStats!$C$3:$AD$151,MATCH($B$1&amp;"-"&amp;$A49,ScoreStats!$BA$3:$BA$151,0),MATCH(R$4,ScoreStats!$C$2:$AD$2,0))))</f>
        <v/>
      </c>
      <c r="S49" s="159" t="str">
        <f>IF(OR(S$4="Co-Benefit Goals",$A49="Select BMP"),"",IF($E$1="Average Score",INDEX(FinalScores!$C$3:$AD$151,MATCH($B$1&amp;"-"&amp;$A49,FinalScores!$BA$3:$BA$151,0),MATCH(S$4,FinalScores!$C$2:$AD$2,0)),INDEX(ScoreStats!$C$3:$AD$151,MATCH($B$1&amp;"-"&amp;$A49,ScoreStats!$BA$3:$BA$151,0),MATCH(S$4,ScoreStats!$C$2:$AD$2,0))))</f>
        <v/>
      </c>
      <c r="T49" s="159" t="str">
        <f>IF(OR(T$4="Co-Benefit Goals",$A49="Select BMP"),"",IF($E$1="Average Score",INDEX(FinalScores!$C$3:$AD$151,MATCH($B$1&amp;"-"&amp;$A49,FinalScores!$BA$3:$BA$151,0),MATCH(T$4,FinalScores!$C$2:$AD$2,0)),INDEX(ScoreStats!$C$3:$AD$151,MATCH($B$1&amp;"-"&amp;$A49,ScoreStats!$BA$3:$BA$151,0),MATCH(T$4,ScoreStats!$C$2:$AD$2,0))))</f>
        <v/>
      </c>
      <c r="U49" s="159" t="str">
        <f>IF(OR(U$4="Co-Benefit Goals",$A49="Select BMP"),"",IF($E$1="Average Score",INDEX(FinalScores!$C$3:$AD$151,MATCH($B$1&amp;"-"&amp;$A49,FinalScores!$BA$3:$BA$151,0),MATCH(U$4,FinalScores!$C$2:$AD$2,0)),INDEX(ScoreStats!$C$3:$AD$151,MATCH($B$1&amp;"-"&amp;$A49,ScoreStats!$BA$3:$BA$151,0),MATCH(U$4,ScoreStats!$C$2:$AD$2,0))))</f>
        <v/>
      </c>
      <c r="V49" s="159" t="str">
        <f>IF(OR(V$4="Co-Benefit Goals",$A49="Select BMP"),"",IF($E$1="Average Score",INDEX(FinalScores!$C$3:$AD$151,MATCH($B$1&amp;"-"&amp;$A49,FinalScores!$BA$3:$BA$151,0),MATCH(V$4,FinalScores!$C$2:$AD$2,0)),INDEX(ScoreStats!$C$3:$AD$151,MATCH($B$1&amp;"-"&amp;$A49,ScoreStats!$BA$3:$BA$151,0),MATCH(V$4,ScoreStats!$C$2:$AD$2,0))))</f>
        <v/>
      </c>
      <c r="W49" s="159" t="str">
        <f>IF(OR(W$4="Co-Benefit Goals",$A49="Select BMP"),"",IF($E$1="Average Score",INDEX(FinalScores!$C$3:$AD$151,MATCH($B$1&amp;"-"&amp;$A49,FinalScores!$BA$3:$BA$151,0),MATCH(W$4,FinalScores!$C$2:$AD$2,0)),INDEX(ScoreStats!$C$3:$AD$151,MATCH($B$1&amp;"-"&amp;$A49,ScoreStats!$BA$3:$BA$151,0),MATCH(W$4,ScoreStats!$C$2:$AD$2,0))))</f>
        <v/>
      </c>
      <c r="X49" s="159" t="str">
        <f>IF(OR(X$4="Co-Benefit Goals",$A49="Select BMP"),"",IF($E$1="Average Score",INDEX(FinalScores!$C$3:$AD$151,MATCH($B$1&amp;"-"&amp;$A49,FinalScores!$BA$3:$BA$151,0),MATCH(X$4,FinalScores!$C$2:$AD$2,0)),INDEX(ScoreStats!$C$3:$AD$151,MATCH($B$1&amp;"-"&amp;$A49,ScoreStats!$BA$3:$BA$151,0),MATCH(X$4,ScoreStats!$C$2:$AD$2,0))))</f>
        <v/>
      </c>
      <c r="Y49" s="159" t="str">
        <f>IF(OR(Y$4="Co-Benefit Goals",$A49="Select BMP"),"",IF($E$1="Average Score",INDEX(FinalScores!$C$3:$AD$151,MATCH($B$1&amp;"-"&amp;$A49,FinalScores!$BA$3:$BA$151,0),MATCH(Y$4,FinalScores!$C$2:$AD$2,0)),INDEX(ScoreStats!$C$3:$AD$151,MATCH($B$1&amp;"-"&amp;$A49,ScoreStats!$BA$3:$BA$151,0),MATCH(Y$4,ScoreStats!$C$2:$AD$2,0))))</f>
        <v/>
      </c>
      <c r="Z49" s="159" t="str">
        <f>IF(OR(Z$4="Co-Benefit Goals",$A49="Select BMP"),"",IF($E$1="Average Score",INDEX(FinalScores!$C$3:$AD$151,MATCH($B$1&amp;"-"&amp;$A49,FinalScores!$BA$3:$BA$151,0),MATCH(Z$4,FinalScores!$C$2:$AD$2,0)),INDEX(ScoreStats!$C$3:$AD$151,MATCH($B$1&amp;"-"&amp;$A49,ScoreStats!$BA$3:$BA$151,0),MATCH(Z$4,ScoreStats!$C$2:$AD$2,0))))</f>
        <v/>
      </c>
      <c r="AA49" s="159" t="str">
        <f>IF(OR(AA$4="Co-Benefit Goals",$A49="Select BMP"),"",IF($E$1="Average Score",INDEX(FinalScores!$C$3:$AD$151,MATCH($B$1&amp;"-"&amp;$A49,FinalScores!$BA$3:$BA$151,0),MATCH(AA$4,FinalScores!$C$2:$AD$2,0)),INDEX(ScoreStats!$C$3:$AD$151,MATCH($B$1&amp;"-"&amp;$A49,ScoreStats!$BA$3:$BA$151,0),MATCH(AA$4,ScoreStats!$C$2:$AD$2,0))))</f>
        <v/>
      </c>
      <c r="AB49" s="159" t="str">
        <f>IF(OR(AB$4="Co-Benefit Goals",$A49="Select BMP"),"",IF($E$1="Average Score",INDEX(FinalScores!$C$3:$AD$151,MATCH($B$1&amp;"-"&amp;$A49,FinalScores!$BA$3:$BA$151,0),MATCH(AB$4,FinalScores!$C$2:$AD$2,0)),INDEX(ScoreStats!$C$3:$AD$151,MATCH($B$1&amp;"-"&amp;$A49,ScoreStats!$BA$3:$BA$151,0),MATCH(AB$4,ScoreStats!$C$2:$AD$2,0))))</f>
        <v/>
      </c>
      <c r="AC49" s="159" t="str">
        <f>IF(OR(AC$4="Co-Benefit Goals",$A49="Select BMP"),"",IF($E$1="Average Score",INDEX(FinalScores!$C$3:$AD$151,MATCH($B$1&amp;"-"&amp;$A49,FinalScores!$BA$3:$BA$151,0),MATCH(AC$4,FinalScores!$C$2:$AD$2,0)),INDEX(ScoreStats!$C$3:$AD$151,MATCH($B$1&amp;"-"&amp;$A49,ScoreStats!$BA$3:$BA$151,0),MATCH(AC$4,ScoreStats!$C$2:$AD$2,0))))</f>
        <v/>
      </c>
    </row>
    <row r="50" spans="1:29" ht="27" customHeight="1" x14ac:dyDescent="0.25">
      <c r="A50" s="154" t="s">
        <v>422</v>
      </c>
      <c r="B50" s="159" t="str">
        <f>IF(OR(B$4="Co-Benefit Goals",$A50="Select BMP"),"",IF($E$1="Average Score",INDEX(FinalScores!$C$3:$AD$151,MATCH($B$1&amp;"-"&amp;$A50,FinalScores!$BA$3:$BA$151,0),MATCH(B$4,FinalScores!$C$2:$AD$2,0)),INDEX(ScoreStats!$C$3:$AD$151,MATCH($B$1&amp;"-"&amp;$A50,ScoreStats!$BA$3:$BA$151,0),MATCH(B$4,ScoreStats!$C$2:$AD$2,0))))</f>
        <v/>
      </c>
      <c r="C50" s="159" t="str">
        <f>IF(OR(C$4="Co-Benefit Goals",$A50="Select BMP"),"",IF($E$1="Average Score",INDEX(FinalScores!$C$3:$AD$151,MATCH($B$1&amp;"-"&amp;$A50,FinalScores!$BA$3:$BA$151,0),MATCH(C$4,FinalScores!$C$2:$AD$2,0)),INDEX(ScoreStats!$C$3:$AD$151,MATCH($B$1&amp;"-"&amp;$A50,ScoreStats!$BA$3:$BA$151,0),MATCH(C$4,ScoreStats!$C$2:$AD$2,0))))</f>
        <v/>
      </c>
      <c r="D50" s="159" t="str">
        <f>IF(OR(D$4="Co-Benefit Goals",$A50="Select BMP"),"",IF($E$1="Average Score",INDEX(FinalScores!$C$3:$AD$151,MATCH($B$1&amp;"-"&amp;$A50,FinalScores!$BA$3:$BA$151,0),MATCH(D$4,FinalScores!$C$2:$AD$2,0)),INDEX(ScoreStats!$C$3:$AD$151,MATCH($B$1&amp;"-"&amp;$A50,ScoreStats!$BA$3:$BA$151,0),MATCH(D$4,ScoreStats!$C$2:$AD$2,0))))</f>
        <v/>
      </c>
      <c r="E50" s="159" t="str">
        <f>IF(OR(E$4="Co-Benefit Goals",$A50="Select BMP"),"",IF($E$1="Average Score",INDEX(FinalScores!$C$3:$AD$151,MATCH($B$1&amp;"-"&amp;$A50,FinalScores!$BA$3:$BA$151,0),MATCH(E$4,FinalScores!$C$2:$AD$2,0)),INDEX(ScoreStats!$C$3:$AD$151,MATCH($B$1&amp;"-"&amp;$A50,ScoreStats!$BA$3:$BA$151,0),MATCH(E$4,ScoreStats!$C$2:$AD$2,0))))</f>
        <v/>
      </c>
      <c r="F50" s="159" t="str">
        <f>IF(OR(F$4="Co-Benefit Goals",$A50="Select BMP"),"",IF($E$1="Average Score",INDEX(FinalScores!$C$3:$AD$151,MATCH($B$1&amp;"-"&amp;$A50,FinalScores!$BA$3:$BA$151,0),MATCH(F$4,FinalScores!$C$2:$AD$2,0)),INDEX(ScoreStats!$C$3:$AD$151,MATCH($B$1&amp;"-"&amp;$A50,ScoreStats!$BA$3:$BA$151,0),MATCH(F$4,ScoreStats!$C$2:$AD$2,0))))</f>
        <v/>
      </c>
      <c r="G50" s="159" t="str">
        <f>IF(OR(G$4="Co-Benefit Goals",$A50="Select BMP"),"",IF($E$1="Average Score",INDEX(FinalScores!$C$3:$AD$151,MATCH($B$1&amp;"-"&amp;$A50,FinalScores!$BA$3:$BA$151,0),MATCH(G$4,FinalScores!$C$2:$AD$2,0)),INDEX(ScoreStats!$C$3:$AD$151,MATCH($B$1&amp;"-"&amp;$A50,ScoreStats!$BA$3:$BA$151,0),MATCH(G$4,ScoreStats!$C$2:$AD$2,0))))</f>
        <v/>
      </c>
      <c r="H50" s="159" t="str">
        <f>IF(OR(H$4="Co-Benefit Goals",$A50="Select BMP"),"",IF($E$1="Average Score",INDEX(FinalScores!$C$3:$AD$151,MATCH($B$1&amp;"-"&amp;$A50,FinalScores!$BA$3:$BA$151,0),MATCH(H$4,FinalScores!$C$2:$AD$2,0)),INDEX(ScoreStats!$C$3:$AD$151,MATCH($B$1&amp;"-"&amp;$A50,ScoreStats!$BA$3:$BA$151,0),MATCH(H$4,ScoreStats!$C$2:$AD$2,0))))</f>
        <v/>
      </c>
      <c r="I50" s="159" t="str">
        <f>IF(OR(I$4="Co-Benefit Goals",$A50="Select BMP"),"",IF($E$1="Average Score",INDEX(FinalScores!$C$3:$AD$151,MATCH($B$1&amp;"-"&amp;$A50,FinalScores!$BA$3:$BA$151,0),MATCH(I$4,FinalScores!$C$2:$AD$2,0)),INDEX(ScoreStats!$C$3:$AD$151,MATCH($B$1&amp;"-"&amp;$A50,ScoreStats!$BA$3:$BA$151,0),MATCH(I$4,ScoreStats!$C$2:$AD$2,0))))</f>
        <v/>
      </c>
      <c r="J50" s="159" t="str">
        <f>IF(OR(J$4="Co-Benefit Goals",$A50="Select BMP"),"",IF($E$1="Average Score",INDEX(FinalScores!$C$3:$AD$151,MATCH($B$1&amp;"-"&amp;$A50,FinalScores!$BA$3:$BA$151,0),MATCH(J$4,FinalScores!$C$2:$AD$2,0)),INDEX(ScoreStats!$C$3:$AD$151,MATCH($B$1&amp;"-"&amp;$A50,ScoreStats!$BA$3:$BA$151,0),MATCH(J$4,ScoreStats!$C$2:$AD$2,0))))</f>
        <v/>
      </c>
      <c r="K50" s="159" t="str">
        <f>IF(OR(K$4="Co-Benefit Goals",$A50="Select BMP"),"",IF($E$1="Average Score",INDEX(FinalScores!$C$3:$AD$151,MATCH($B$1&amp;"-"&amp;$A50,FinalScores!$BA$3:$BA$151,0),MATCH(K$4,FinalScores!$C$2:$AD$2,0)),INDEX(ScoreStats!$C$3:$AD$151,MATCH($B$1&amp;"-"&amp;$A50,ScoreStats!$BA$3:$BA$151,0),MATCH(K$4,ScoreStats!$C$2:$AD$2,0))))</f>
        <v/>
      </c>
      <c r="L50" s="159" t="str">
        <f>IF(OR(L$4="Co-Benefit Goals",$A50="Select BMP"),"",IF($E$1="Average Score",INDEX(FinalScores!$C$3:$AD$151,MATCH($B$1&amp;"-"&amp;$A50,FinalScores!$BA$3:$BA$151,0),MATCH(L$4,FinalScores!$C$2:$AD$2,0)),INDEX(ScoreStats!$C$3:$AD$151,MATCH($B$1&amp;"-"&amp;$A50,ScoreStats!$BA$3:$BA$151,0),MATCH(L$4,ScoreStats!$C$2:$AD$2,0))))</f>
        <v/>
      </c>
      <c r="M50" s="159" t="str">
        <f>IF(OR(M$4="Co-Benefit Goals",$A50="Select BMP"),"",IF($E$1="Average Score",INDEX(FinalScores!$C$3:$AD$151,MATCH($B$1&amp;"-"&amp;$A50,FinalScores!$BA$3:$BA$151,0),MATCH(M$4,FinalScores!$C$2:$AD$2,0)),INDEX(ScoreStats!$C$3:$AD$151,MATCH($B$1&amp;"-"&amp;$A50,ScoreStats!$BA$3:$BA$151,0),MATCH(M$4,ScoreStats!$C$2:$AD$2,0))))</f>
        <v/>
      </c>
      <c r="N50" s="159" t="str">
        <f>IF(OR(N$4="Co-Benefit Goals",$A50="Select BMP"),"",IF($E$1="Average Score",INDEX(FinalScores!$C$3:$AD$151,MATCH($B$1&amp;"-"&amp;$A50,FinalScores!$BA$3:$BA$151,0),MATCH(N$4,FinalScores!$C$2:$AD$2,0)),INDEX(ScoreStats!$C$3:$AD$151,MATCH($B$1&amp;"-"&amp;$A50,ScoreStats!$BA$3:$BA$151,0),MATCH(N$4,ScoreStats!$C$2:$AD$2,0))))</f>
        <v/>
      </c>
      <c r="O50" s="159" t="str">
        <f>IF(OR(O$4="Co-Benefit Goals",$A50="Select BMP"),"",IF($E$1="Average Score",INDEX(FinalScores!$C$3:$AD$151,MATCH($B$1&amp;"-"&amp;$A50,FinalScores!$BA$3:$BA$151,0),MATCH(O$4,FinalScores!$C$2:$AD$2,0)),INDEX(ScoreStats!$C$3:$AD$151,MATCH($B$1&amp;"-"&amp;$A50,ScoreStats!$BA$3:$BA$151,0),MATCH(O$4,ScoreStats!$C$2:$AD$2,0))))</f>
        <v/>
      </c>
      <c r="P50" s="159" t="str">
        <f>IF(OR(P$4="Co-Benefit Goals",$A50="Select BMP"),"",IF($E$1="Average Score",INDEX(FinalScores!$C$3:$AD$151,MATCH($B$1&amp;"-"&amp;$A50,FinalScores!$BA$3:$BA$151,0),MATCH(P$4,FinalScores!$C$2:$AD$2,0)),INDEX(ScoreStats!$C$3:$AD$151,MATCH($B$1&amp;"-"&amp;$A50,ScoreStats!$BA$3:$BA$151,0),MATCH(P$4,ScoreStats!$C$2:$AD$2,0))))</f>
        <v/>
      </c>
      <c r="Q50" s="159" t="str">
        <f>IF(OR(Q$4="Co-Benefit Goals",$A50="Select BMP"),"",IF($E$1="Average Score",INDEX(FinalScores!$C$3:$AD$151,MATCH($B$1&amp;"-"&amp;$A50,FinalScores!$BA$3:$BA$151,0),MATCH(Q$4,FinalScores!$C$2:$AD$2,0)),INDEX(ScoreStats!$C$3:$AD$151,MATCH($B$1&amp;"-"&amp;$A50,ScoreStats!$BA$3:$BA$151,0),MATCH(Q$4,ScoreStats!$C$2:$AD$2,0))))</f>
        <v/>
      </c>
      <c r="R50" s="159" t="str">
        <f>IF(OR(R$4="Co-Benefit Goals",$A50="Select BMP"),"",IF($E$1="Average Score",INDEX(FinalScores!$C$3:$AD$151,MATCH($B$1&amp;"-"&amp;$A50,FinalScores!$BA$3:$BA$151,0),MATCH(R$4,FinalScores!$C$2:$AD$2,0)),INDEX(ScoreStats!$C$3:$AD$151,MATCH($B$1&amp;"-"&amp;$A50,ScoreStats!$BA$3:$BA$151,0),MATCH(R$4,ScoreStats!$C$2:$AD$2,0))))</f>
        <v/>
      </c>
      <c r="S50" s="159" t="str">
        <f>IF(OR(S$4="Co-Benefit Goals",$A50="Select BMP"),"",IF($E$1="Average Score",INDEX(FinalScores!$C$3:$AD$151,MATCH($B$1&amp;"-"&amp;$A50,FinalScores!$BA$3:$BA$151,0),MATCH(S$4,FinalScores!$C$2:$AD$2,0)),INDEX(ScoreStats!$C$3:$AD$151,MATCH($B$1&amp;"-"&amp;$A50,ScoreStats!$BA$3:$BA$151,0),MATCH(S$4,ScoreStats!$C$2:$AD$2,0))))</f>
        <v/>
      </c>
      <c r="T50" s="159" t="str">
        <f>IF(OR(T$4="Co-Benefit Goals",$A50="Select BMP"),"",IF($E$1="Average Score",INDEX(FinalScores!$C$3:$AD$151,MATCH($B$1&amp;"-"&amp;$A50,FinalScores!$BA$3:$BA$151,0),MATCH(T$4,FinalScores!$C$2:$AD$2,0)),INDEX(ScoreStats!$C$3:$AD$151,MATCH($B$1&amp;"-"&amp;$A50,ScoreStats!$BA$3:$BA$151,0),MATCH(T$4,ScoreStats!$C$2:$AD$2,0))))</f>
        <v/>
      </c>
      <c r="U50" s="159" t="str">
        <f>IF(OR(U$4="Co-Benefit Goals",$A50="Select BMP"),"",IF($E$1="Average Score",INDEX(FinalScores!$C$3:$AD$151,MATCH($B$1&amp;"-"&amp;$A50,FinalScores!$BA$3:$BA$151,0),MATCH(U$4,FinalScores!$C$2:$AD$2,0)),INDEX(ScoreStats!$C$3:$AD$151,MATCH($B$1&amp;"-"&amp;$A50,ScoreStats!$BA$3:$BA$151,0),MATCH(U$4,ScoreStats!$C$2:$AD$2,0))))</f>
        <v/>
      </c>
      <c r="V50" s="159" t="str">
        <f>IF(OR(V$4="Co-Benefit Goals",$A50="Select BMP"),"",IF($E$1="Average Score",INDEX(FinalScores!$C$3:$AD$151,MATCH($B$1&amp;"-"&amp;$A50,FinalScores!$BA$3:$BA$151,0),MATCH(V$4,FinalScores!$C$2:$AD$2,0)),INDEX(ScoreStats!$C$3:$AD$151,MATCH($B$1&amp;"-"&amp;$A50,ScoreStats!$BA$3:$BA$151,0),MATCH(V$4,ScoreStats!$C$2:$AD$2,0))))</f>
        <v/>
      </c>
      <c r="W50" s="159" t="str">
        <f>IF(OR(W$4="Co-Benefit Goals",$A50="Select BMP"),"",IF($E$1="Average Score",INDEX(FinalScores!$C$3:$AD$151,MATCH($B$1&amp;"-"&amp;$A50,FinalScores!$BA$3:$BA$151,0),MATCH(W$4,FinalScores!$C$2:$AD$2,0)),INDEX(ScoreStats!$C$3:$AD$151,MATCH($B$1&amp;"-"&amp;$A50,ScoreStats!$BA$3:$BA$151,0),MATCH(W$4,ScoreStats!$C$2:$AD$2,0))))</f>
        <v/>
      </c>
      <c r="X50" s="159" t="str">
        <f>IF(OR(X$4="Co-Benefit Goals",$A50="Select BMP"),"",IF($E$1="Average Score",INDEX(FinalScores!$C$3:$AD$151,MATCH($B$1&amp;"-"&amp;$A50,FinalScores!$BA$3:$BA$151,0),MATCH(X$4,FinalScores!$C$2:$AD$2,0)),INDEX(ScoreStats!$C$3:$AD$151,MATCH($B$1&amp;"-"&amp;$A50,ScoreStats!$BA$3:$BA$151,0),MATCH(X$4,ScoreStats!$C$2:$AD$2,0))))</f>
        <v/>
      </c>
      <c r="Y50" s="159" t="str">
        <f>IF(OR(Y$4="Co-Benefit Goals",$A50="Select BMP"),"",IF($E$1="Average Score",INDEX(FinalScores!$C$3:$AD$151,MATCH($B$1&amp;"-"&amp;$A50,FinalScores!$BA$3:$BA$151,0),MATCH(Y$4,FinalScores!$C$2:$AD$2,0)),INDEX(ScoreStats!$C$3:$AD$151,MATCH($B$1&amp;"-"&amp;$A50,ScoreStats!$BA$3:$BA$151,0),MATCH(Y$4,ScoreStats!$C$2:$AD$2,0))))</f>
        <v/>
      </c>
      <c r="Z50" s="159" t="str">
        <f>IF(OR(Z$4="Co-Benefit Goals",$A50="Select BMP"),"",IF($E$1="Average Score",INDEX(FinalScores!$C$3:$AD$151,MATCH($B$1&amp;"-"&amp;$A50,FinalScores!$BA$3:$BA$151,0),MATCH(Z$4,FinalScores!$C$2:$AD$2,0)),INDEX(ScoreStats!$C$3:$AD$151,MATCH($B$1&amp;"-"&amp;$A50,ScoreStats!$BA$3:$BA$151,0),MATCH(Z$4,ScoreStats!$C$2:$AD$2,0))))</f>
        <v/>
      </c>
      <c r="AA50" s="159" t="str">
        <f>IF(OR(AA$4="Co-Benefit Goals",$A50="Select BMP"),"",IF($E$1="Average Score",INDEX(FinalScores!$C$3:$AD$151,MATCH($B$1&amp;"-"&amp;$A50,FinalScores!$BA$3:$BA$151,0),MATCH(AA$4,FinalScores!$C$2:$AD$2,0)),INDEX(ScoreStats!$C$3:$AD$151,MATCH($B$1&amp;"-"&amp;$A50,ScoreStats!$BA$3:$BA$151,0),MATCH(AA$4,ScoreStats!$C$2:$AD$2,0))))</f>
        <v/>
      </c>
      <c r="AB50" s="159" t="str">
        <f>IF(OR(AB$4="Co-Benefit Goals",$A50="Select BMP"),"",IF($E$1="Average Score",INDEX(FinalScores!$C$3:$AD$151,MATCH($B$1&amp;"-"&amp;$A50,FinalScores!$BA$3:$BA$151,0),MATCH(AB$4,FinalScores!$C$2:$AD$2,0)),INDEX(ScoreStats!$C$3:$AD$151,MATCH($B$1&amp;"-"&amp;$A50,ScoreStats!$BA$3:$BA$151,0),MATCH(AB$4,ScoreStats!$C$2:$AD$2,0))))</f>
        <v/>
      </c>
      <c r="AC50" s="159" t="str">
        <f>IF(OR(AC$4="Co-Benefit Goals",$A50="Select BMP"),"",IF($E$1="Average Score",INDEX(FinalScores!$C$3:$AD$151,MATCH($B$1&amp;"-"&amp;$A50,FinalScores!$BA$3:$BA$151,0),MATCH(AC$4,FinalScores!$C$2:$AD$2,0)),INDEX(ScoreStats!$C$3:$AD$151,MATCH($B$1&amp;"-"&amp;$A50,ScoreStats!$BA$3:$BA$151,0),MATCH(AC$4,ScoreStats!$C$2:$AD$2,0))))</f>
        <v/>
      </c>
    </row>
    <row r="51" spans="1:29" ht="27" customHeight="1" x14ac:dyDescent="0.25">
      <c r="A51" s="154" t="s">
        <v>422</v>
      </c>
      <c r="B51" s="159" t="str">
        <f>IF(OR(B$4="Co-Benefit Goals",$A51="Select BMP"),"",IF($E$1="Average Score",INDEX(FinalScores!$C$3:$AD$151,MATCH($B$1&amp;"-"&amp;$A51,FinalScores!$BA$3:$BA$151,0),MATCH(B$4,FinalScores!$C$2:$AD$2,0)),INDEX(ScoreStats!$C$3:$AD$151,MATCH($B$1&amp;"-"&amp;$A51,ScoreStats!$BA$3:$BA$151,0),MATCH(B$4,ScoreStats!$C$2:$AD$2,0))))</f>
        <v/>
      </c>
      <c r="C51" s="159" t="str">
        <f>IF(OR(C$4="Co-Benefit Goals",$A51="Select BMP"),"",IF($E$1="Average Score",INDEX(FinalScores!$C$3:$AD$151,MATCH($B$1&amp;"-"&amp;$A51,FinalScores!$BA$3:$BA$151,0),MATCH(C$4,FinalScores!$C$2:$AD$2,0)),INDEX(ScoreStats!$C$3:$AD$151,MATCH($B$1&amp;"-"&amp;$A51,ScoreStats!$BA$3:$BA$151,0),MATCH(C$4,ScoreStats!$C$2:$AD$2,0))))</f>
        <v/>
      </c>
      <c r="D51" s="159" t="str">
        <f>IF(OR(D$4="Co-Benefit Goals",$A51="Select BMP"),"",IF($E$1="Average Score",INDEX(FinalScores!$C$3:$AD$151,MATCH($B$1&amp;"-"&amp;$A51,FinalScores!$BA$3:$BA$151,0),MATCH(D$4,FinalScores!$C$2:$AD$2,0)),INDEX(ScoreStats!$C$3:$AD$151,MATCH($B$1&amp;"-"&amp;$A51,ScoreStats!$BA$3:$BA$151,0),MATCH(D$4,ScoreStats!$C$2:$AD$2,0))))</f>
        <v/>
      </c>
      <c r="E51" s="159" t="str">
        <f>IF(OR(E$4="Co-Benefit Goals",$A51="Select BMP"),"",IF($E$1="Average Score",INDEX(FinalScores!$C$3:$AD$151,MATCH($B$1&amp;"-"&amp;$A51,FinalScores!$BA$3:$BA$151,0),MATCH(E$4,FinalScores!$C$2:$AD$2,0)),INDEX(ScoreStats!$C$3:$AD$151,MATCH($B$1&amp;"-"&amp;$A51,ScoreStats!$BA$3:$BA$151,0),MATCH(E$4,ScoreStats!$C$2:$AD$2,0))))</f>
        <v/>
      </c>
      <c r="F51" s="159" t="str">
        <f>IF(OR(F$4="Co-Benefit Goals",$A51="Select BMP"),"",IF($E$1="Average Score",INDEX(FinalScores!$C$3:$AD$151,MATCH($B$1&amp;"-"&amp;$A51,FinalScores!$BA$3:$BA$151,0),MATCH(F$4,FinalScores!$C$2:$AD$2,0)),INDEX(ScoreStats!$C$3:$AD$151,MATCH($B$1&amp;"-"&amp;$A51,ScoreStats!$BA$3:$BA$151,0),MATCH(F$4,ScoreStats!$C$2:$AD$2,0))))</f>
        <v/>
      </c>
      <c r="G51" s="159" t="str">
        <f>IF(OR(G$4="Co-Benefit Goals",$A51="Select BMP"),"",IF($E$1="Average Score",INDEX(FinalScores!$C$3:$AD$151,MATCH($B$1&amp;"-"&amp;$A51,FinalScores!$BA$3:$BA$151,0),MATCH(G$4,FinalScores!$C$2:$AD$2,0)),INDEX(ScoreStats!$C$3:$AD$151,MATCH($B$1&amp;"-"&amp;$A51,ScoreStats!$BA$3:$BA$151,0),MATCH(G$4,ScoreStats!$C$2:$AD$2,0))))</f>
        <v/>
      </c>
      <c r="H51" s="159" t="str">
        <f>IF(OR(H$4="Co-Benefit Goals",$A51="Select BMP"),"",IF($E$1="Average Score",INDEX(FinalScores!$C$3:$AD$151,MATCH($B$1&amp;"-"&amp;$A51,FinalScores!$BA$3:$BA$151,0),MATCH(H$4,FinalScores!$C$2:$AD$2,0)),INDEX(ScoreStats!$C$3:$AD$151,MATCH($B$1&amp;"-"&amp;$A51,ScoreStats!$BA$3:$BA$151,0),MATCH(H$4,ScoreStats!$C$2:$AD$2,0))))</f>
        <v/>
      </c>
      <c r="I51" s="159" t="str">
        <f>IF(OR(I$4="Co-Benefit Goals",$A51="Select BMP"),"",IF($E$1="Average Score",INDEX(FinalScores!$C$3:$AD$151,MATCH($B$1&amp;"-"&amp;$A51,FinalScores!$BA$3:$BA$151,0),MATCH(I$4,FinalScores!$C$2:$AD$2,0)),INDEX(ScoreStats!$C$3:$AD$151,MATCH($B$1&amp;"-"&amp;$A51,ScoreStats!$BA$3:$BA$151,0),MATCH(I$4,ScoreStats!$C$2:$AD$2,0))))</f>
        <v/>
      </c>
      <c r="J51" s="159" t="str">
        <f>IF(OR(J$4="Co-Benefit Goals",$A51="Select BMP"),"",IF($E$1="Average Score",INDEX(FinalScores!$C$3:$AD$151,MATCH($B$1&amp;"-"&amp;$A51,FinalScores!$BA$3:$BA$151,0),MATCH(J$4,FinalScores!$C$2:$AD$2,0)),INDEX(ScoreStats!$C$3:$AD$151,MATCH($B$1&amp;"-"&amp;$A51,ScoreStats!$BA$3:$BA$151,0),MATCH(J$4,ScoreStats!$C$2:$AD$2,0))))</f>
        <v/>
      </c>
      <c r="K51" s="159" t="str">
        <f>IF(OR(K$4="Co-Benefit Goals",$A51="Select BMP"),"",IF($E$1="Average Score",INDEX(FinalScores!$C$3:$AD$151,MATCH($B$1&amp;"-"&amp;$A51,FinalScores!$BA$3:$BA$151,0),MATCH(K$4,FinalScores!$C$2:$AD$2,0)),INDEX(ScoreStats!$C$3:$AD$151,MATCH($B$1&amp;"-"&amp;$A51,ScoreStats!$BA$3:$BA$151,0),MATCH(K$4,ScoreStats!$C$2:$AD$2,0))))</f>
        <v/>
      </c>
      <c r="L51" s="159" t="str">
        <f>IF(OR(L$4="Co-Benefit Goals",$A51="Select BMP"),"",IF($E$1="Average Score",INDEX(FinalScores!$C$3:$AD$151,MATCH($B$1&amp;"-"&amp;$A51,FinalScores!$BA$3:$BA$151,0),MATCH(L$4,FinalScores!$C$2:$AD$2,0)),INDEX(ScoreStats!$C$3:$AD$151,MATCH($B$1&amp;"-"&amp;$A51,ScoreStats!$BA$3:$BA$151,0),MATCH(L$4,ScoreStats!$C$2:$AD$2,0))))</f>
        <v/>
      </c>
      <c r="M51" s="159" t="str">
        <f>IF(OR(M$4="Co-Benefit Goals",$A51="Select BMP"),"",IF($E$1="Average Score",INDEX(FinalScores!$C$3:$AD$151,MATCH($B$1&amp;"-"&amp;$A51,FinalScores!$BA$3:$BA$151,0),MATCH(M$4,FinalScores!$C$2:$AD$2,0)),INDEX(ScoreStats!$C$3:$AD$151,MATCH($B$1&amp;"-"&amp;$A51,ScoreStats!$BA$3:$BA$151,0),MATCH(M$4,ScoreStats!$C$2:$AD$2,0))))</f>
        <v/>
      </c>
      <c r="N51" s="159" t="str">
        <f>IF(OR(N$4="Co-Benefit Goals",$A51="Select BMP"),"",IF($E$1="Average Score",INDEX(FinalScores!$C$3:$AD$151,MATCH($B$1&amp;"-"&amp;$A51,FinalScores!$BA$3:$BA$151,0),MATCH(N$4,FinalScores!$C$2:$AD$2,0)),INDEX(ScoreStats!$C$3:$AD$151,MATCH($B$1&amp;"-"&amp;$A51,ScoreStats!$BA$3:$BA$151,0),MATCH(N$4,ScoreStats!$C$2:$AD$2,0))))</f>
        <v/>
      </c>
      <c r="O51" s="159" t="str">
        <f>IF(OR(O$4="Co-Benefit Goals",$A51="Select BMP"),"",IF($E$1="Average Score",INDEX(FinalScores!$C$3:$AD$151,MATCH($B$1&amp;"-"&amp;$A51,FinalScores!$BA$3:$BA$151,0),MATCH(O$4,FinalScores!$C$2:$AD$2,0)),INDEX(ScoreStats!$C$3:$AD$151,MATCH($B$1&amp;"-"&amp;$A51,ScoreStats!$BA$3:$BA$151,0),MATCH(O$4,ScoreStats!$C$2:$AD$2,0))))</f>
        <v/>
      </c>
      <c r="P51" s="159" t="str">
        <f>IF(OR(P$4="Co-Benefit Goals",$A51="Select BMP"),"",IF($E$1="Average Score",INDEX(FinalScores!$C$3:$AD$151,MATCH($B$1&amp;"-"&amp;$A51,FinalScores!$BA$3:$BA$151,0),MATCH(P$4,FinalScores!$C$2:$AD$2,0)),INDEX(ScoreStats!$C$3:$AD$151,MATCH($B$1&amp;"-"&amp;$A51,ScoreStats!$BA$3:$BA$151,0),MATCH(P$4,ScoreStats!$C$2:$AD$2,0))))</f>
        <v/>
      </c>
      <c r="Q51" s="159" t="str">
        <f>IF(OR(Q$4="Co-Benefit Goals",$A51="Select BMP"),"",IF($E$1="Average Score",INDEX(FinalScores!$C$3:$AD$151,MATCH($B$1&amp;"-"&amp;$A51,FinalScores!$BA$3:$BA$151,0),MATCH(Q$4,FinalScores!$C$2:$AD$2,0)),INDEX(ScoreStats!$C$3:$AD$151,MATCH($B$1&amp;"-"&amp;$A51,ScoreStats!$BA$3:$BA$151,0),MATCH(Q$4,ScoreStats!$C$2:$AD$2,0))))</f>
        <v/>
      </c>
      <c r="R51" s="159" t="str">
        <f>IF(OR(R$4="Co-Benefit Goals",$A51="Select BMP"),"",IF($E$1="Average Score",INDEX(FinalScores!$C$3:$AD$151,MATCH($B$1&amp;"-"&amp;$A51,FinalScores!$BA$3:$BA$151,0),MATCH(R$4,FinalScores!$C$2:$AD$2,0)),INDEX(ScoreStats!$C$3:$AD$151,MATCH($B$1&amp;"-"&amp;$A51,ScoreStats!$BA$3:$BA$151,0),MATCH(R$4,ScoreStats!$C$2:$AD$2,0))))</f>
        <v/>
      </c>
      <c r="S51" s="159" t="str">
        <f>IF(OR(S$4="Co-Benefit Goals",$A51="Select BMP"),"",IF($E$1="Average Score",INDEX(FinalScores!$C$3:$AD$151,MATCH($B$1&amp;"-"&amp;$A51,FinalScores!$BA$3:$BA$151,0),MATCH(S$4,FinalScores!$C$2:$AD$2,0)),INDEX(ScoreStats!$C$3:$AD$151,MATCH($B$1&amp;"-"&amp;$A51,ScoreStats!$BA$3:$BA$151,0),MATCH(S$4,ScoreStats!$C$2:$AD$2,0))))</f>
        <v/>
      </c>
      <c r="T51" s="159" t="str">
        <f>IF(OR(T$4="Co-Benefit Goals",$A51="Select BMP"),"",IF($E$1="Average Score",INDEX(FinalScores!$C$3:$AD$151,MATCH($B$1&amp;"-"&amp;$A51,FinalScores!$BA$3:$BA$151,0),MATCH(T$4,FinalScores!$C$2:$AD$2,0)),INDEX(ScoreStats!$C$3:$AD$151,MATCH($B$1&amp;"-"&amp;$A51,ScoreStats!$BA$3:$BA$151,0),MATCH(T$4,ScoreStats!$C$2:$AD$2,0))))</f>
        <v/>
      </c>
      <c r="U51" s="159" t="str">
        <f>IF(OR(U$4="Co-Benefit Goals",$A51="Select BMP"),"",IF($E$1="Average Score",INDEX(FinalScores!$C$3:$AD$151,MATCH($B$1&amp;"-"&amp;$A51,FinalScores!$BA$3:$BA$151,0),MATCH(U$4,FinalScores!$C$2:$AD$2,0)),INDEX(ScoreStats!$C$3:$AD$151,MATCH($B$1&amp;"-"&amp;$A51,ScoreStats!$BA$3:$BA$151,0),MATCH(U$4,ScoreStats!$C$2:$AD$2,0))))</f>
        <v/>
      </c>
      <c r="V51" s="159" t="str">
        <f>IF(OR(V$4="Co-Benefit Goals",$A51="Select BMP"),"",IF($E$1="Average Score",INDEX(FinalScores!$C$3:$AD$151,MATCH($B$1&amp;"-"&amp;$A51,FinalScores!$BA$3:$BA$151,0),MATCH(V$4,FinalScores!$C$2:$AD$2,0)),INDEX(ScoreStats!$C$3:$AD$151,MATCH($B$1&amp;"-"&amp;$A51,ScoreStats!$BA$3:$BA$151,0),MATCH(V$4,ScoreStats!$C$2:$AD$2,0))))</f>
        <v/>
      </c>
      <c r="W51" s="159" t="str">
        <f>IF(OR(W$4="Co-Benefit Goals",$A51="Select BMP"),"",IF($E$1="Average Score",INDEX(FinalScores!$C$3:$AD$151,MATCH($B$1&amp;"-"&amp;$A51,FinalScores!$BA$3:$BA$151,0),MATCH(W$4,FinalScores!$C$2:$AD$2,0)),INDEX(ScoreStats!$C$3:$AD$151,MATCH($B$1&amp;"-"&amp;$A51,ScoreStats!$BA$3:$BA$151,0),MATCH(W$4,ScoreStats!$C$2:$AD$2,0))))</f>
        <v/>
      </c>
      <c r="X51" s="159" t="str">
        <f>IF(OR(X$4="Co-Benefit Goals",$A51="Select BMP"),"",IF($E$1="Average Score",INDEX(FinalScores!$C$3:$AD$151,MATCH($B$1&amp;"-"&amp;$A51,FinalScores!$BA$3:$BA$151,0),MATCH(X$4,FinalScores!$C$2:$AD$2,0)),INDEX(ScoreStats!$C$3:$AD$151,MATCH($B$1&amp;"-"&amp;$A51,ScoreStats!$BA$3:$BA$151,0),MATCH(X$4,ScoreStats!$C$2:$AD$2,0))))</f>
        <v/>
      </c>
      <c r="Y51" s="159" t="str">
        <f>IF(OR(Y$4="Co-Benefit Goals",$A51="Select BMP"),"",IF($E$1="Average Score",INDEX(FinalScores!$C$3:$AD$151,MATCH($B$1&amp;"-"&amp;$A51,FinalScores!$BA$3:$BA$151,0),MATCH(Y$4,FinalScores!$C$2:$AD$2,0)),INDEX(ScoreStats!$C$3:$AD$151,MATCH($B$1&amp;"-"&amp;$A51,ScoreStats!$BA$3:$BA$151,0),MATCH(Y$4,ScoreStats!$C$2:$AD$2,0))))</f>
        <v/>
      </c>
      <c r="Z51" s="159" t="str">
        <f>IF(OR(Z$4="Co-Benefit Goals",$A51="Select BMP"),"",IF($E$1="Average Score",INDEX(FinalScores!$C$3:$AD$151,MATCH($B$1&amp;"-"&amp;$A51,FinalScores!$BA$3:$BA$151,0),MATCH(Z$4,FinalScores!$C$2:$AD$2,0)),INDEX(ScoreStats!$C$3:$AD$151,MATCH($B$1&amp;"-"&amp;$A51,ScoreStats!$BA$3:$BA$151,0),MATCH(Z$4,ScoreStats!$C$2:$AD$2,0))))</f>
        <v/>
      </c>
      <c r="AA51" s="159" t="str">
        <f>IF(OR(AA$4="Co-Benefit Goals",$A51="Select BMP"),"",IF($E$1="Average Score",INDEX(FinalScores!$C$3:$AD$151,MATCH($B$1&amp;"-"&amp;$A51,FinalScores!$BA$3:$BA$151,0),MATCH(AA$4,FinalScores!$C$2:$AD$2,0)),INDEX(ScoreStats!$C$3:$AD$151,MATCH($B$1&amp;"-"&amp;$A51,ScoreStats!$BA$3:$BA$151,0),MATCH(AA$4,ScoreStats!$C$2:$AD$2,0))))</f>
        <v/>
      </c>
      <c r="AB51" s="159" t="str">
        <f>IF(OR(AB$4="Co-Benefit Goals",$A51="Select BMP"),"",IF($E$1="Average Score",INDEX(FinalScores!$C$3:$AD$151,MATCH($B$1&amp;"-"&amp;$A51,FinalScores!$BA$3:$BA$151,0),MATCH(AB$4,FinalScores!$C$2:$AD$2,0)),INDEX(ScoreStats!$C$3:$AD$151,MATCH($B$1&amp;"-"&amp;$A51,ScoreStats!$BA$3:$BA$151,0),MATCH(AB$4,ScoreStats!$C$2:$AD$2,0))))</f>
        <v/>
      </c>
      <c r="AC51" s="159" t="str">
        <f>IF(OR(AC$4="Co-Benefit Goals",$A51="Select BMP"),"",IF($E$1="Average Score",INDEX(FinalScores!$C$3:$AD$151,MATCH($B$1&amp;"-"&amp;$A51,FinalScores!$BA$3:$BA$151,0),MATCH(AC$4,FinalScores!$C$2:$AD$2,0)),INDEX(ScoreStats!$C$3:$AD$151,MATCH($B$1&amp;"-"&amp;$A51,ScoreStats!$BA$3:$BA$151,0),MATCH(AC$4,ScoreStats!$C$2:$AD$2,0))))</f>
        <v/>
      </c>
    </row>
    <row r="52" spans="1:29" ht="27" customHeight="1" x14ac:dyDescent="0.25">
      <c r="A52" s="154" t="s">
        <v>422</v>
      </c>
      <c r="B52" s="159" t="str">
        <f>IF(OR(B$4="Co-Benefit Goals",$A52="Select BMP"),"",IF($E$1="Average Score",INDEX(FinalScores!$C$3:$AD$151,MATCH($B$1&amp;"-"&amp;$A52,FinalScores!$BA$3:$BA$151,0),MATCH(B$4,FinalScores!$C$2:$AD$2,0)),INDEX(ScoreStats!$C$3:$AD$151,MATCH($B$1&amp;"-"&amp;$A52,ScoreStats!$BA$3:$BA$151,0),MATCH(B$4,ScoreStats!$C$2:$AD$2,0))))</f>
        <v/>
      </c>
      <c r="C52" s="159" t="str">
        <f>IF(OR(C$4="Co-Benefit Goals",$A52="Select BMP"),"",IF($E$1="Average Score",INDEX(FinalScores!$C$3:$AD$151,MATCH($B$1&amp;"-"&amp;$A52,FinalScores!$BA$3:$BA$151,0),MATCH(C$4,FinalScores!$C$2:$AD$2,0)),INDEX(ScoreStats!$C$3:$AD$151,MATCH($B$1&amp;"-"&amp;$A52,ScoreStats!$BA$3:$BA$151,0),MATCH(C$4,ScoreStats!$C$2:$AD$2,0))))</f>
        <v/>
      </c>
      <c r="D52" s="159" t="str">
        <f>IF(OR(D$4="Co-Benefit Goals",$A52="Select BMP"),"",IF($E$1="Average Score",INDEX(FinalScores!$C$3:$AD$151,MATCH($B$1&amp;"-"&amp;$A52,FinalScores!$BA$3:$BA$151,0),MATCH(D$4,FinalScores!$C$2:$AD$2,0)),INDEX(ScoreStats!$C$3:$AD$151,MATCH($B$1&amp;"-"&amp;$A52,ScoreStats!$BA$3:$BA$151,0),MATCH(D$4,ScoreStats!$C$2:$AD$2,0))))</f>
        <v/>
      </c>
      <c r="E52" s="159" t="str">
        <f>IF(OR(E$4="Co-Benefit Goals",$A52="Select BMP"),"",IF($E$1="Average Score",INDEX(FinalScores!$C$3:$AD$151,MATCH($B$1&amp;"-"&amp;$A52,FinalScores!$BA$3:$BA$151,0),MATCH(E$4,FinalScores!$C$2:$AD$2,0)),INDEX(ScoreStats!$C$3:$AD$151,MATCH($B$1&amp;"-"&amp;$A52,ScoreStats!$BA$3:$BA$151,0),MATCH(E$4,ScoreStats!$C$2:$AD$2,0))))</f>
        <v/>
      </c>
      <c r="F52" s="159" t="str">
        <f>IF(OR(F$4="Co-Benefit Goals",$A52="Select BMP"),"",IF($E$1="Average Score",INDEX(FinalScores!$C$3:$AD$151,MATCH($B$1&amp;"-"&amp;$A52,FinalScores!$BA$3:$BA$151,0),MATCH(F$4,FinalScores!$C$2:$AD$2,0)),INDEX(ScoreStats!$C$3:$AD$151,MATCH($B$1&amp;"-"&amp;$A52,ScoreStats!$BA$3:$BA$151,0),MATCH(F$4,ScoreStats!$C$2:$AD$2,0))))</f>
        <v/>
      </c>
      <c r="G52" s="159" t="str">
        <f>IF(OR(G$4="Co-Benefit Goals",$A52="Select BMP"),"",IF($E$1="Average Score",INDEX(FinalScores!$C$3:$AD$151,MATCH($B$1&amp;"-"&amp;$A52,FinalScores!$BA$3:$BA$151,0),MATCH(G$4,FinalScores!$C$2:$AD$2,0)),INDEX(ScoreStats!$C$3:$AD$151,MATCH($B$1&amp;"-"&amp;$A52,ScoreStats!$BA$3:$BA$151,0),MATCH(G$4,ScoreStats!$C$2:$AD$2,0))))</f>
        <v/>
      </c>
      <c r="H52" s="159" t="str">
        <f>IF(OR(H$4="Co-Benefit Goals",$A52="Select BMP"),"",IF($E$1="Average Score",INDEX(FinalScores!$C$3:$AD$151,MATCH($B$1&amp;"-"&amp;$A52,FinalScores!$BA$3:$BA$151,0),MATCH(H$4,FinalScores!$C$2:$AD$2,0)),INDEX(ScoreStats!$C$3:$AD$151,MATCH($B$1&amp;"-"&amp;$A52,ScoreStats!$BA$3:$BA$151,0),MATCH(H$4,ScoreStats!$C$2:$AD$2,0))))</f>
        <v/>
      </c>
      <c r="I52" s="159" t="str">
        <f>IF(OR(I$4="Co-Benefit Goals",$A52="Select BMP"),"",IF($E$1="Average Score",INDEX(FinalScores!$C$3:$AD$151,MATCH($B$1&amp;"-"&amp;$A52,FinalScores!$BA$3:$BA$151,0),MATCH(I$4,FinalScores!$C$2:$AD$2,0)),INDEX(ScoreStats!$C$3:$AD$151,MATCH($B$1&amp;"-"&amp;$A52,ScoreStats!$BA$3:$BA$151,0),MATCH(I$4,ScoreStats!$C$2:$AD$2,0))))</f>
        <v/>
      </c>
      <c r="J52" s="159" t="str">
        <f>IF(OR(J$4="Co-Benefit Goals",$A52="Select BMP"),"",IF($E$1="Average Score",INDEX(FinalScores!$C$3:$AD$151,MATCH($B$1&amp;"-"&amp;$A52,FinalScores!$BA$3:$BA$151,0),MATCH(J$4,FinalScores!$C$2:$AD$2,0)),INDEX(ScoreStats!$C$3:$AD$151,MATCH($B$1&amp;"-"&amp;$A52,ScoreStats!$BA$3:$BA$151,0),MATCH(J$4,ScoreStats!$C$2:$AD$2,0))))</f>
        <v/>
      </c>
      <c r="K52" s="159" t="str">
        <f>IF(OR(K$4="Co-Benefit Goals",$A52="Select BMP"),"",IF($E$1="Average Score",INDEX(FinalScores!$C$3:$AD$151,MATCH($B$1&amp;"-"&amp;$A52,FinalScores!$BA$3:$BA$151,0),MATCH(K$4,FinalScores!$C$2:$AD$2,0)),INDEX(ScoreStats!$C$3:$AD$151,MATCH($B$1&amp;"-"&amp;$A52,ScoreStats!$BA$3:$BA$151,0),MATCH(K$4,ScoreStats!$C$2:$AD$2,0))))</f>
        <v/>
      </c>
      <c r="L52" s="159" t="str">
        <f>IF(OR(L$4="Co-Benefit Goals",$A52="Select BMP"),"",IF($E$1="Average Score",INDEX(FinalScores!$C$3:$AD$151,MATCH($B$1&amp;"-"&amp;$A52,FinalScores!$BA$3:$BA$151,0),MATCH(L$4,FinalScores!$C$2:$AD$2,0)),INDEX(ScoreStats!$C$3:$AD$151,MATCH($B$1&amp;"-"&amp;$A52,ScoreStats!$BA$3:$BA$151,0),MATCH(L$4,ScoreStats!$C$2:$AD$2,0))))</f>
        <v/>
      </c>
      <c r="M52" s="159" t="str">
        <f>IF(OR(M$4="Co-Benefit Goals",$A52="Select BMP"),"",IF($E$1="Average Score",INDEX(FinalScores!$C$3:$AD$151,MATCH($B$1&amp;"-"&amp;$A52,FinalScores!$BA$3:$BA$151,0),MATCH(M$4,FinalScores!$C$2:$AD$2,0)),INDEX(ScoreStats!$C$3:$AD$151,MATCH($B$1&amp;"-"&amp;$A52,ScoreStats!$BA$3:$BA$151,0),MATCH(M$4,ScoreStats!$C$2:$AD$2,0))))</f>
        <v/>
      </c>
      <c r="N52" s="159" t="str">
        <f>IF(OR(N$4="Co-Benefit Goals",$A52="Select BMP"),"",IF($E$1="Average Score",INDEX(FinalScores!$C$3:$AD$151,MATCH($B$1&amp;"-"&amp;$A52,FinalScores!$BA$3:$BA$151,0),MATCH(N$4,FinalScores!$C$2:$AD$2,0)),INDEX(ScoreStats!$C$3:$AD$151,MATCH($B$1&amp;"-"&amp;$A52,ScoreStats!$BA$3:$BA$151,0),MATCH(N$4,ScoreStats!$C$2:$AD$2,0))))</f>
        <v/>
      </c>
      <c r="O52" s="159" t="str">
        <f>IF(OR(O$4="Co-Benefit Goals",$A52="Select BMP"),"",IF($E$1="Average Score",INDEX(FinalScores!$C$3:$AD$151,MATCH($B$1&amp;"-"&amp;$A52,FinalScores!$BA$3:$BA$151,0),MATCH(O$4,FinalScores!$C$2:$AD$2,0)),INDEX(ScoreStats!$C$3:$AD$151,MATCH($B$1&amp;"-"&amp;$A52,ScoreStats!$BA$3:$BA$151,0),MATCH(O$4,ScoreStats!$C$2:$AD$2,0))))</f>
        <v/>
      </c>
      <c r="P52" s="159" t="str">
        <f>IF(OR(P$4="Co-Benefit Goals",$A52="Select BMP"),"",IF($E$1="Average Score",INDEX(FinalScores!$C$3:$AD$151,MATCH($B$1&amp;"-"&amp;$A52,FinalScores!$BA$3:$BA$151,0),MATCH(P$4,FinalScores!$C$2:$AD$2,0)),INDEX(ScoreStats!$C$3:$AD$151,MATCH($B$1&amp;"-"&amp;$A52,ScoreStats!$BA$3:$BA$151,0),MATCH(P$4,ScoreStats!$C$2:$AD$2,0))))</f>
        <v/>
      </c>
      <c r="Q52" s="159" t="str">
        <f>IF(OR(Q$4="Co-Benefit Goals",$A52="Select BMP"),"",IF($E$1="Average Score",INDEX(FinalScores!$C$3:$AD$151,MATCH($B$1&amp;"-"&amp;$A52,FinalScores!$BA$3:$BA$151,0),MATCH(Q$4,FinalScores!$C$2:$AD$2,0)),INDEX(ScoreStats!$C$3:$AD$151,MATCH($B$1&amp;"-"&amp;$A52,ScoreStats!$BA$3:$BA$151,0),MATCH(Q$4,ScoreStats!$C$2:$AD$2,0))))</f>
        <v/>
      </c>
      <c r="R52" s="159" t="str">
        <f>IF(OR(R$4="Co-Benefit Goals",$A52="Select BMP"),"",IF($E$1="Average Score",INDEX(FinalScores!$C$3:$AD$151,MATCH($B$1&amp;"-"&amp;$A52,FinalScores!$BA$3:$BA$151,0),MATCH(R$4,FinalScores!$C$2:$AD$2,0)),INDEX(ScoreStats!$C$3:$AD$151,MATCH($B$1&amp;"-"&amp;$A52,ScoreStats!$BA$3:$BA$151,0),MATCH(R$4,ScoreStats!$C$2:$AD$2,0))))</f>
        <v/>
      </c>
      <c r="S52" s="159" t="str">
        <f>IF(OR(S$4="Co-Benefit Goals",$A52="Select BMP"),"",IF($E$1="Average Score",INDEX(FinalScores!$C$3:$AD$151,MATCH($B$1&amp;"-"&amp;$A52,FinalScores!$BA$3:$BA$151,0),MATCH(S$4,FinalScores!$C$2:$AD$2,0)),INDEX(ScoreStats!$C$3:$AD$151,MATCH($B$1&amp;"-"&amp;$A52,ScoreStats!$BA$3:$BA$151,0),MATCH(S$4,ScoreStats!$C$2:$AD$2,0))))</f>
        <v/>
      </c>
      <c r="T52" s="159" t="str">
        <f>IF(OR(T$4="Co-Benefit Goals",$A52="Select BMP"),"",IF($E$1="Average Score",INDEX(FinalScores!$C$3:$AD$151,MATCH($B$1&amp;"-"&amp;$A52,FinalScores!$BA$3:$BA$151,0),MATCH(T$4,FinalScores!$C$2:$AD$2,0)),INDEX(ScoreStats!$C$3:$AD$151,MATCH($B$1&amp;"-"&amp;$A52,ScoreStats!$BA$3:$BA$151,0),MATCH(T$4,ScoreStats!$C$2:$AD$2,0))))</f>
        <v/>
      </c>
      <c r="U52" s="159" t="str">
        <f>IF(OR(U$4="Co-Benefit Goals",$A52="Select BMP"),"",IF($E$1="Average Score",INDEX(FinalScores!$C$3:$AD$151,MATCH($B$1&amp;"-"&amp;$A52,FinalScores!$BA$3:$BA$151,0),MATCH(U$4,FinalScores!$C$2:$AD$2,0)),INDEX(ScoreStats!$C$3:$AD$151,MATCH($B$1&amp;"-"&amp;$A52,ScoreStats!$BA$3:$BA$151,0),MATCH(U$4,ScoreStats!$C$2:$AD$2,0))))</f>
        <v/>
      </c>
      <c r="V52" s="159" t="str">
        <f>IF(OR(V$4="Co-Benefit Goals",$A52="Select BMP"),"",IF($E$1="Average Score",INDEX(FinalScores!$C$3:$AD$151,MATCH($B$1&amp;"-"&amp;$A52,FinalScores!$BA$3:$BA$151,0),MATCH(V$4,FinalScores!$C$2:$AD$2,0)),INDEX(ScoreStats!$C$3:$AD$151,MATCH($B$1&amp;"-"&amp;$A52,ScoreStats!$BA$3:$BA$151,0),MATCH(V$4,ScoreStats!$C$2:$AD$2,0))))</f>
        <v/>
      </c>
      <c r="W52" s="159" t="str">
        <f>IF(OR(W$4="Co-Benefit Goals",$A52="Select BMP"),"",IF($E$1="Average Score",INDEX(FinalScores!$C$3:$AD$151,MATCH($B$1&amp;"-"&amp;$A52,FinalScores!$BA$3:$BA$151,0),MATCH(W$4,FinalScores!$C$2:$AD$2,0)),INDEX(ScoreStats!$C$3:$AD$151,MATCH($B$1&amp;"-"&amp;$A52,ScoreStats!$BA$3:$BA$151,0),MATCH(W$4,ScoreStats!$C$2:$AD$2,0))))</f>
        <v/>
      </c>
      <c r="X52" s="159" t="str">
        <f>IF(OR(X$4="Co-Benefit Goals",$A52="Select BMP"),"",IF($E$1="Average Score",INDEX(FinalScores!$C$3:$AD$151,MATCH($B$1&amp;"-"&amp;$A52,FinalScores!$BA$3:$BA$151,0),MATCH(X$4,FinalScores!$C$2:$AD$2,0)),INDEX(ScoreStats!$C$3:$AD$151,MATCH($B$1&amp;"-"&amp;$A52,ScoreStats!$BA$3:$BA$151,0),MATCH(X$4,ScoreStats!$C$2:$AD$2,0))))</f>
        <v/>
      </c>
      <c r="Y52" s="159" t="str">
        <f>IF(OR(Y$4="Co-Benefit Goals",$A52="Select BMP"),"",IF($E$1="Average Score",INDEX(FinalScores!$C$3:$AD$151,MATCH($B$1&amp;"-"&amp;$A52,FinalScores!$BA$3:$BA$151,0),MATCH(Y$4,FinalScores!$C$2:$AD$2,0)),INDEX(ScoreStats!$C$3:$AD$151,MATCH($B$1&amp;"-"&amp;$A52,ScoreStats!$BA$3:$BA$151,0),MATCH(Y$4,ScoreStats!$C$2:$AD$2,0))))</f>
        <v/>
      </c>
      <c r="Z52" s="159" t="str">
        <f>IF(OR(Z$4="Co-Benefit Goals",$A52="Select BMP"),"",IF($E$1="Average Score",INDEX(FinalScores!$C$3:$AD$151,MATCH($B$1&amp;"-"&amp;$A52,FinalScores!$BA$3:$BA$151,0),MATCH(Z$4,FinalScores!$C$2:$AD$2,0)),INDEX(ScoreStats!$C$3:$AD$151,MATCH($B$1&amp;"-"&amp;$A52,ScoreStats!$BA$3:$BA$151,0),MATCH(Z$4,ScoreStats!$C$2:$AD$2,0))))</f>
        <v/>
      </c>
      <c r="AA52" s="159" t="str">
        <f>IF(OR(AA$4="Co-Benefit Goals",$A52="Select BMP"),"",IF($E$1="Average Score",INDEX(FinalScores!$C$3:$AD$151,MATCH($B$1&amp;"-"&amp;$A52,FinalScores!$BA$3:$BA$151,0),MATCH(AA$4,FinalScores!$C$2:$AD$2,0)),INDEX(ScoreStats!$C$3:$AD$151,MATCH($B$1&amp;"-"&amp;$A52,ScoreStats!$BA$3:$BA$151,0),MATCH(AA$4,ScoreStats!$C$2:$AD$2,0))))</f>
        <v/>
      </c>
      <c r="AB52" s="159" t="str">
        <f>IF(OR(AB$4="Co-Benefit Goals",$A52="Select BMP"),"",IF($E$1="Average Score",INDEX(FinalScores!$C$3:$AD$151,MATCH($B$1&amp;"-"&amp;$A52,FinalScores!$BA$3:$BA$151,0),MATCH(AB$4,FinalScores!$C$2:$AD$2,0)),INDEX(ScoreStats!$C$3:$AD$151,MATCH($B$1&amp;"-"&amp;$A52,ScoreStats!$BA$3:$BA$151,0),MATCH(AB$4,ScoreStats!$C$2:$AD$2,0))))</f>
        <v/>
      </c>
      <c r="AC52" s="159" t="str">
        <f>IF(OR(AC$4="Co-Benefit Goals",$A52="Select BMP"),"",IF($E$1="Average Score",INDEX(FinalScores!$C$3:$AD$151,MATCH($B$1&amp;"-"&amp;$A52,FinalScores!$BA$3:$BA$151,0),MATCH(AC$4,FinalScores!$C$2:$AD$2,0)),INDEX(ScoreStats!$C$3:$AD$151,MATCH($B$1&amp;"-"&amp;$A52,ScoreStats!$BA$3:$BA$151,0),MATCH(AC$4,ScoreStats!$C$2:$AD$2,0))))</f>
        <v/>
      </c>
    </row>
    <row r="53" spans="1:29" ht="27" customHeight="1" x14ac:dyDescent="0.25">
      <c r="A53" s="154" t="s">
        <v>422</v>
      </c>
      <c r="B53" s="159" t="str">
        <f>IF(OR(B$4="Co-Benefit Goals",$A53="Select BMP"),"",IF($E$1="Average Score",INDEX(FinalScores!$C$3:$AD$151,MATCH($B$1&amp;"-"&amp;$A53,FinalScores!$BA$3:$BA$151,0),MATCH(B$4,FinalScores!$C$2:$AD$2,0)),INDEX(ScoreStats!$C$3:$AD$151,MATCH($B$1&amp;"-"&amp;$A53,ScoreStats!$BA$3:$BA$151,0),MATCH(B$4,ScoreStats!$C$2:$AD$2,0))))</f>
        <v/>
      </c>
      <c r="C53" s="159" t="str">
        <f>IF(OR(C$4="Co-Benefit Goals",$A53="Select BMP"),"",IF($E$1="Average Score",INDEX(FinalScores!$C$3:$AD$151,MATCH($B$1&amp;"-"&amp;$A53,FinalScores!$BA$3:$BA$151,0),MATCH(C$4,FinalScores!$C$2:$AD$2,0)),INDEX(ScoreStats!$C$3:$AD$151,MATCH($B$1&amp;"-"&amp;$A53,ScoreStats!$BA$3:$BA$151,0),MATCH(C$4,ScoreStats!$C$2:$AD$2,0))))</f>
        <v/>
      </c>
      <c r="D53" s="159" t="str">
        <f>IF(OR(D$4="Co-Benefit Goals",$A53="Select BMP"),"",IF($E$1="Average Score",INDEX(FinalScores!$C$3:$AD$151,MATCH($B$1&amp;"-"&amp;$A53,FinalScores!$BA$3:$BA$151,0),MATCH(D$4,FinalScores!$C$2:$AD$2,0)),INDEX(ScoreStats!$C$3:$AD$151,MATCH($B$1&amp;"-"&amp;$A53,ScoreStats!$BA$3:$BA$151,0),MATCH(D$4,ScoreStats!$C$2:$AD$2,0))))</f>
        <v/>
      </c>
      <c r="E53" s="159" t="str">
        <f>IF(OR(E$4="Co-Benefit Goals",$A53="Select BMP"),"",IF($E$1="Average Score",INDEX(FinalScores!$C$3:$AD$151,MATCH($B$1&amp;"-"&amp;$A53,FinalScores!$BA$3:$BA$151,0),MATCH(E$4,FinalScores!$C$2:$AD$2,0)),INDEX(ScoreStats!$C$3:$AD$151,MATCH($B$1&amp;"-"&amp;$A53,ScoreStats!$BA$3:$BA$151,0),MATCH(E$4,ScoreStats!$C$2:$AD$2,0))))</f>
        <v/>
      </c>
      <c r="F53" s="159" t="str">
        <f>IF(OR(F$4="Co-Benefit Goals",$A53="Select BMP"),"",IF($E$1="Average Score",INDEX(FinalScores!$C$3:$AD$151,MATCH($B$1&amp;"-"&amp;$A53,FinalScores!$BA$3:$BA$151,0),MATCH(F$4,FinalScores!$C$2:$AD$2,0)),INDEX(ScoreStats!$C$3:$AD$151,MATCH($B$1&amp;"-"&amp;$A53,ScoreStats!$BA$3:$BA$151,0),MATCH(F$4,ScoreStats!$C$2:$AD$2,0))))</f>
        <v/>
      </c>
      <c r="G53" s="159" t="str">
        <f>IF(OR(G$4="Co-Benefit Goals",$A53="Select BMP"),"",IF($E$1="Average Score",INDEX(FinalScores!$C$3:$AD$151,MATCH($B$1&amp;"-"&amp;$A53,FinalScores!$BA$3:$BA$151,0),MATCH(G$4,FinalScores!$C$2:$AD$2,0)),INDEX(ScoreStats!$C$3:$AD$151,MATCH($B$1&amp;"-"&amp;$A53,ScoreStats!$BA$3:$BA$151,0),MATCH(G$4,ScoreStats!$C$2:$AD$2,0))))</f>
        <v/>
      </c>
      <c r="H53" s="159" t="str">
        <f>IF(OR(H$4="Co-Benefit Goals",$A53="Select BMP"),"",IF($E$1="Average Score",INDEX(FinalScores!$C$3:$AD$151,MATCH($B$1&amp;"-"&amp;$A53,FinalScores!$BA$3:$BA$151,0),MATCH(H$4,FinalScores!$C$2:$AD$2,0)),INDEX(ScoreStats!$C$3:$AD$151,MATCH($B$1&amp;"-"&amp;$A53,ScoreStats!$BA$3:$BA$151,0),MATCH(H$4,ScoreStats!$C$2:$AD$2,0))))</f>
        <v/>
      </c>
      <c r="I53" s="159" t="str">
        <f>IF(OR(I$4="Co-Benefit Goals",$A53="Select BMP"),"",IF($E$1="Average Score",INDEX(FinalScores!$C$3:$AD$151,MATCH($B$1&amp;"-"&amp;$A53,FinalScores!$BA$3:$BA$151,0),MATCH(I$4,FinalScores!$C$2:$AD$2,0)),INDEX(ScoreStats!$C$3:$AD$151,MATCH($B$1&amp;"-"&amp;$A53,ScoreStats!$BA$3:$BA$151,0),MATCH(I$4,ScoreStats!$C$2:$AD$2,0))))</f>
        <v/>
      </c>
      <c r="J53" s="159" t="str">
        <f>IF(OR(J$4="Co-Benefit Goals",$A53="Select BMP"),"",IF($E$1="Average Score",INDEX(FinalScores!$C$3:$AD$151,MATCH($B$1&amp;"-"&amp;$A53,FinalScores!$BA$3:$BA$151,0),MATCH(J$4,FinalScores!$C$2:$AD$2,0)),INDEX(ScoreStats!$C$3:$AD$151,MATCH($B$1&amp;"-"&amp;$A53,ScoreStats!$BA$3:$BA$151,0),MATCH(J$4,ScoreStats!$C$2:$AD$2,0))))</f>
        <v/>
      </c>
      <c r="K53" s="159" t="str">
        <f>IF(OR(K$4="Co-Benefit Goals",$A53="Select BMP"),"",IF($E$1="Average Score",INDEX(FinalScores!$C$3:$AD$151,MATCH($B$1&amp;"-"&amp;$A53,FinalScores!$BA$3:$BA$151,0),MATCH(K$4,FinalScores!$C$2:$AD$2,0)),INDEX(ScoreStats!$C$3:$AD$151,MATCH($B$1&amp;"-"&amp;$A53,ScoreStats!$BA$3:$BA$151,0),MATCH(K$4,ScoreStats!$C$2:$AD$2,0))))</f>
        <v/>
      </c>
      <c r="L53" s="159" t="str">
        <f>IF(OR(L$4="Co-Benefit Goals",$A53="Select BMP"),"",IF($E$1="Average Score",INDEX(FinalScores!$C$3:$AD$151,MATCH($B$1&amp;"-"&amp;$A53,FinalScores!$BA$3:$BA$151,0),MATCH(L$4,FinalScores!$C$2:$AD$2,0)),INDEX(ScoreStats!$C$3:$AD$151,MATCH($B$1&amp;"-"&amp;$A53,ScoreStats!$BA$3:$BA$151,0),MATCH(L$4,ScoreStats!$C$2:$AD$2,0))))</f>
        <v/>
      </c>
      <c r="M53" s="159" t="str">
        <f>IF(OR(M$4="Co-Benefit Goals",$A53="Select BMP"),"",IF($E$1="Average Score",INDEX(FinalScores!$C$3:$AD$151,MATCH($B$1&amp;"-"&amp;$A53,FinalScores!$BA$3:$BA$151,0),MATCH(M$4,FinalScores!$C$2:$AD$2,0)),INDEX(ScoreStats!$C$3:$AD$151,MATCH($B$1&amp;"-"&amp;$A53,ScoreStats!$BA$3:$BA$151,0),MATCH(M$4,ScoreStats!$C$2:$AD$2,0))))</f>
        <v/>
      </c>
      <c r="N53" s="159" t="str">
        <f>IF(OR(N$4="Co-Benefit Goals",$A53="Select BMP"),"",IF($E$1="Average Score",INDEX(FinalScores!$C$3:$AD$151,MATCH($B$1&amp;"-"&amp;$A53,FinalScores!$BA$3:$BA$151,0),MATCH(N$4,FinalScores!$C$2:$AD$2,0)),INDEX(ScoreStats!$C$3:$AD$151,MATCH($B$1&amp;"-"&amp;$A53,ScoreStats!$BA$3:$BA$151,0),MATCH(N$4,ScoreStats!$C$2:$AD$2,0))))</f>
        <v/>
      </c>
      <c r="O53" s="159" t="str">
        <f>IF(OR(O$4="Co-Benefit Goals",$A53="Select BMP"),"",IF($E$1="Average Score",INDEX(FinalScores!$C$3:$AD$151,MATCH($B$1&amp;"-"&amp;$A53,FinalScores!$BA$3:$BA$151,0),MATCH(O$4,FinalScores!$C$2:$AD$2,0)),INDEX(ScoreStats!$C$3:$AD$151,MATCH($B$1&amp;"-"&amp;$A53,ScoreStats!$BA$3:$BA$151,0),MATCH(O$4,ScoreStats!$C$2:$AD$2,0))))</f>
        <v/>
      </c>
      <c r="P53" s="159" t="str">
        <f>IF(OR(P$4="Co-Benefit Goals",$A53="Select BMP"),"",IF($E$1="Average Score",INDEX(FinalScores!$C$3:$AD$151,MATCH($B$1&amp;"-"&amp;$A53,FinalScores!$BA$3:$BA$151,0),MATCH(P$4,FinalScores!$C$2:$AD$2,0)),INDEX(ScoreStats!$C$3:$AD$151,MATCH($B$1&amp;"-"&amp;$A53,ScoreStats!$BA$3:$BA$151,0),MATCH(P$4,ScoreStats!$C$2:$AD$2,0))))</f>
        <v/>
      </c>
      <c r="Q53" s="159" t="str">
        <f>IF(OR(Q$4="Co-Benefit Goals",$A53="Select BMP"),"",IF($E$1="Average Score",INDEX(FinalScores!$C$3:$AD$151,MATCH($B$1&amp;"-"&amp;$A53,FinalScores!$BA$3:$BA$151,0),MATCH(Q$4,FinalScores!$C$2:$AD$2,0)),INDEX(ScoreStats!$C$3:$AD$151,MATCH($B$1&amp;"-"&amp;$A53,ScoreStats!$BA$3:$BA$151,0),MATCH(Q$4,ScoreStats!$C$2:$AD$2,0))))</f>
        <v/>
      </c>
      <c r="R53" s="159" t="str">
        <f>IF(OR(R$4="Co-Benefit Goals",$A53="Select BMP"),"",IF($E$1="Average Score",INDEX(FinalScores!$C$3:$AD$151,MATCH($B$1&amp;"-"&amp;$A53,FinalScores!$BA$3:$BA$151,0),MATCH(R$4,FinalScores!$C$2:$AD$2,0)),INDEX(ScoreStats!$C$3:$AD$151,MATCH($B$1&amp;"-"&amp;$A53,ScoreStats!$BA$3:$BA$151,0),MATCH(R$4,ScoreStats!$C$2:$AD$2,0))))</f>
        <v/>
      </c>
      <c r="S53" s="159" t="str">
        <f>IF(OR(S$4="Co-Benefit Goals",$A53="Select BMP"),"",IF($E$1="Average Score",INDEX(FinalScores!$C$3:$AD$151,MATCH($B$1&amp;"-"&amp;$A53,FinalScores!$BA$3:$BA$151,0),MATCH(S$4,FinalScores!$C$2:$AD$2,0)),INDEX(ScoreStats!$C$3:$AD$151,MATCH($B$1&amp;"-"&amp;$A53,ScoreStats!$BA$3:$BA$151,0),MATCH(S$4,ScoreStats!$C$2:$AD$2,0))))</f>
        <v/>
      </c>
      <c r="T53" s="159" t="str">
        <f>IF(OR(T$4="Co-Benefit Goals",$A53="Select BMP"),"",IF($E$1="Average Score",INDEX(FinalScores!$C$3:$AD$151,MATCH($B$1&amp;"-"&amp;$A53,FinalScores!$BA$3:$BA$151,0),MATCH(T$4,FinalScores!$C$2:$AD$2,0)),INDEX(ScoreStats!$C$3:$AD$151,MATCH($B$1&amp;"-"&amp;$A53,ScoreStats!$BA$3:$BA$151,0),MATCH(T$4,ScoreStats!$C$2:$AD$2,0))))</f>
        <v/>
      </c>
      <c r="U53" s="159" t="str">
        <f>IF(OR(U$4="Co-Benefit Goals",$A53="Select BMP"),"",IF($E$1="Average Score",INDEX(FinalScores!$C$3:$AD$151,MATCH($B$1&amp;"-"&amp;$A53,FinalScores!$BA$3:$BA$151,0),MATCH(U$4,FinalScores!$C$2:$AD$2,0)),INDEX(ScoreStats!$C$3:$AD$151,MATCH($B$1&amp;"-"&amp;$A53,ScoreStats!$BA$3:$BA$151,0),MATCH(U$4,ScoreStats!$C$2:$AD$2,0))))</f>
        <v/>
      </c>
      <c r="V53" s="159" t="str">
        <f>IF(OR(V$4="Co-Benefit Goals",$A53="Select BMP"),"",IF($E$1="Average Score",INDEX(FinalScores!$C$3:$AD$151,MATCH($B$1&amp;"-"&amp;$A53,FinalScores!$BA$3:$BA$151,0),MATCH(V$4,FinalScores!$C$2:$AD$2,0)),INDEX(ScoreStats!$C$3:$AD$151,MATCH($B$1&amp;"-"&amp;$A53,ScoreStats!$BA$3:$BA$151,0),MATCH(V$4,ScoreStats!$C$2:$AD$2,0))))</f>
        <v/>
      </c>
      <c r="W53" s="159" t="str">
        <f>IF(OR(W$4="Co-Benefit Goals",$A53="Select BMP"),"",IF($E$1="Average Score",INDEX(FinalScores!$C$3:$AD$151,MATCH($B$1&amp;"-"&amp;$A53,FinalScores!$BA$3:$BA$151,0),MATCH(W$4,FinalScores!$C$2:$AD$2,0)),INDEX(ScoreStats!$C$3:$AD$151,MATCH($B$1&amp;"-"&amp;$A53,ScoreStats!$BA$3:$BA$151,0),MATCH(W$4,ScoreStats!$C$2:$AD$2,0))))</f>
        <v/>
      </c>
      <c r="X53" s="159" t="str">
        <f>IF(OR(X$4="Co-Benefit Goals",$A53="Select BMP"),"",IF($E$1="Average Score",INDEX(FinalScores!$C$3:$AD$151,MATCH($B$1&amp;"-"&amp;$A53,FinalScores!$BA$3:$BA$151,0),MATCH(X$4,FinalScores!$C$2:$AD$2,0)),INDEX(ScoreStats!$C$3:$AD$151,MATCH($B$1&amp;"-"&amp;$A53,ScoreStats!$BA$3:$BA$151,0),MATCH(X$4,ScoreStats!$C$2:$AD$2,0))))</f>
        <v/>
      </c>
      <c r="Y53" s="159" t="str">
        <f>IF(OR(Y$4="Co-Benefit Goals",$A53="Select BMP"),"",IF($E$1="Average Score",INDEX(FinalScores!$C$3:$AD$151,MATCH($B$1&amp;"-"&amp;$A53,FinalScores!$BA$3:$BA$151,0),MATCH(Y$4,FinalScores!$C$2:$AD$2,0)),INDEX(ScoreStats!$C$3:$AD$151,MATCH($B$1&amp;"-"&amp;$A53,ScoreStats!$BA$3:$BA$151,0),MATCH(Y$4,ScoreStats!$C$2:$AD$2,0))))</f>
        <v/>
      </c>
      <c r="Z53" s="159" t="str">
        <f>IF(OR(Z$4="Co-Benefit Goals",$A53="Select BMP"),"",IF($E$1="Average Score",INDEX(FinalScores!$C$3:$AD$151,MATCH($B$1&amp;"-"&amp;$A53,FinalScores!$BA$3:$BA$151,0),MATCH(Z$4,FinalScores!$C$2:$AD$2,0)),INDEX(ScoreStats!$C$3:$AD$151,MATCH($B$1&amp;"-"&amp;$A53,ScoreStats!$BA$3:$BA$151,0),MATCH(Z$4,ScoreStats!$C$2:$AD$2,0))))</f>
        <v/>
      </c>
      <c r="AA53" s="159" t="str">
        <f>IF(OR(AA$4="Co-Benefit Goals",$A53="Select BMP"),"",IF($E$1="Average Score",INDEX(FinalScores!$C$3:$AD$151,MATCH($B$1&amp;"-"&amp;$A53,FinalScores!$BA$3:$BA$151,0),MATCH(AA$4,FinalScores!$C$2:$AD$2,0)),INDEX(ScoreStats!$C$3:$AD$151,MATCH($B$1&amp;"-"&amp;$A53,ScoreStats!$BA$3:$BA$151,0),MATCH(AA$4,ScoreStats!$C$2:$AD$2,0))))</f>
        <v/>
      </c>
      <c r="AB53" s="159" t="str">
        <f>IF(OR(AB$4="Co-Benefit Goals",$A53="Select BMP"),"",IF($E$1="Average Score",INDEX(FinalScores!$C$3:$AD$151,MATCH($B$1&amp;"-"&amp;$A53,FinalScores!$BA$3:$BA$151,0),MATCH(AB$4,FinalScores!$C$2:$AD$2,0)),INDEX(ScoreStats!$C$3:$AD$151,MATCH($B$1&amp;"-"&amp;$A53,ScoreStats!$BA$3:$BA$151,0),MATCH(AB$4,ScoreStats!$C$2:$AD$2,0))))</f>
        <v/>
      </c>
      <c r="AC53" s="159" t="str">
        <f>IF(OR(AC$4="Co-Benefit Goals",$A53="Select BMP"),"",IF($E$1="Average Score",INDEX(FinalScores!$C$3:$AD$151,MATCH($B$1&amp;"-"&amp;$A53,FinalScores!$BA$3:$BA$151,0),MATCH(AC$4,FinalScores!$C$2:$AD$2,0)),INDEX(ScoreStats!$C$3:$AD$151,MATCH($B$1&amp;"-"&amp;$A53,ScoreStats!$BA$3:$BA$151,0),MATCH(AC$4,ScoreStats!$C$2:$AD$2,0))))</f>
        <v/>
      </c>
    </row>
    <row r="54" spans="1:29" ht="27" customHeight="1" x14ac:dyDescent="0.25">
      <c r="A54" s="154" t="s">
        <v>422</v>
      </c>
      <c r="B54" s="159" t="str">
        <f>IF(OR(B$4="Co-Benefit Goals",$A54="Select BMP"),"",IF($E$1="Average Score",INDEX(FinalScores!$C$3:$AD$151,MATCH($B$1&amp;"-"&amp;$A54,FinalScores!$BA$3:$BA$151,0),MATCH(B$4,FinalScores!$C$2:$AD$2,0)),INDEX(ScoreStats!$C$3:$AD$151,MATCH($B$1&amp;"-"&amp;$A54,ScoreStats!$BA$3:$BA$151,0),MATCH(B$4,ScoreStats!$C$2:$AD$2,0))))</f>
        <v/>
      </c>
      <c r="C54" s="159" t="str">
        <f>IF(OR(C$4="Co-Benefit Goals",$A54="Select BMP"),"",IF($E$1="Average Score",INDEX(FinalScores!$C$3:$AD$151,MATCH($B$1&amp;"-"&amp;$A54,FinalScores!$BA$3:$BA$151,0),MATCH(C$4,FinalScores!$C$2:$AD$2,0)),INDEX(ScoreStats!$C$3:$AD$151,MATCH($B$1&amp;"-"&amp;$A54,ScoreStats!$BA$3:$BA$151,0),MATCH(C$4,ScoreStats!$C$2:$AD$2,0))))</f>
        <v/>
      </c>
      <c r="D54" s="159" t="str">
        <f>IF(OR(D$4="Co-Benefit Goals",$A54="Select BMP"),"",IF($E$1="Average Score",INDEX(FinalScores!$C$3:$AD$151,MATCH($B$1&amp;"-"&amp;$A54,FinalScores!$BA$3:$BA$151,0),MATCH(D$4,FinalScores!$C$2:$AD$2,0)),INDEX(ScoreStats!$C$3:$AD$151,MATCH($B$1&amp;"-"&amp;$A54,ScoreStats!$BA$3:$BA$151,0),MATCH(D$4,ScoreStats!$C$2:$AD$2,0))))</f>
        <v/>
      </c>
      <c r="E54" s="159" t="str">
        <f>IF(OR(E$4="Co-Benefit Goals",$A54="Select BMP"),"",IF($E$1="Average Score",INDEX(FinalScores!$C$3:$AD$151,MATCH($B$1&amp;"-"&amp;$A54,FinalScores!$BA$3:$BA$151,0),MATCH(E$4,FinalScores!$C$2:$AD$2,0)),INDEX(ScoreStats!$C$3:$AD$151,MATCH($B$1&amp;"-"&amp;$A54,ScoreStats!$BA$3:$BA$151,0),MATCH(E$4,ScoreStats!$C$2:$AD$2,0))))</f>
        <v/>
      </c>
      <c r="F54" s="159" t="str">
        <f>IF(OR(F$4="Co-Benefit Goals",$A54="Select BMP"),"",IF($E$1="Average Score",INDEX(FinalScores!$C$3:$AD$151,MATCH($B$1&amp;"-"&amp;$A54,FinalScores!$BA$3:$BA$151,0),MATCH(F$4,FinalScores!$C$2:$AD$2,0)),INDEX(ScoreStats!$C$3:$AD$151,MATCH($B$1&amp;"-"&amp;$A54,ScoreStats!$BA$3:$BA$151,0),MATCH(F$4,ScoreStats!$C$2:$AD$2,0))))</f>
        <v/>
      </c>
      <c r="G54" s="159" t="str">
        <f>IF(OR(G$4="Co-Benefit Goals",$A54="Select BMP"),"",IF($E$1="Average Score",INDEX(FinalScores!$C$3:$AD$151,MATCH($B$1&amp;"-"&amp;$A54,FinalScores!$BA$3:$BA$151,0),MATCH(G$4,FinalScores!$C$2:$AD$2,0)),INDEX(ScoreStats!$C$3:$AD$151,MATCH($B$1&amp;"-"&amp;$A54,ScoreStats!$BA$3:$BA$151,0),MATCH(G$4,ScoreStats!$C$2:$AD$2,0))))</f>
        <v/>
      </c>
      <c r="H54" s="159" t="str">
        <f>IF(OR(H$4="Co-Benefit Goals",$A54="Select BMP"),"",IF($E$1="Average Score",INDEX(FinalScores!$C$3:$AD$151,MATCH($B$1&amp;"-"&amp;$A54,FinalScores!$BA$3:$BA$151,0),MATCH(H$4,FinalScores!$C$2:$AD$2,0)),INDEX(ScoreStats!$C$3:$AD$151,MATCH($B$1&amp;"-"&amp;$A54,ScoreStats!$BA$3:$BA$151,0),MATCH(H$4,ScoreStats!$C$2:$AD$2,0))))</f>
        <v/>
      </c>
      <c r="I54" s="159" t="str">
        <f>IF(OR(I$4="Co-Benefit Goals",$A54="Select BMP"),"",IF($E$1="Average Score",INDEX(FinalScores!$C$3:$AD$151,MATCH($B$1&amp;"-"&amp;$A54,FinalScores!$BA$3:$BA$151,0),MATCH(I$4,FinalScores!$C$2:$AD$2,0)),INDEX(ScoreStats!$C$3:$AD$151,MATCH($B$1&amp;"-"&amp;$A54,ScoreStats!$BA$3:$BA$151,0),MATCH(I$4,ScoreStats!$C$2:$AD$2,0))))</f>
        <v/>
      </c>
      <c r="J54" s="159" t="str">
        <f>IF(OR(J$4="Co-Benefit Goals",$A54="Select BMP"),"",IF($E$1="Average Score",INDEX(FinalScores!$C$3:$AD$151,MATCH($B$1&amp;"-"&amp;$A54,FinalScores!$BA$3:$BA$151,0),MATCH(J$4,FinalScores!$C$2:$AD$2,0)),INDEX(ScoreStats!$C$3:$AD$151,MATCH($B$1&amp;"-"&amp;$A54,ScoreStats!$BA$3:$BA$151,0),MATCH(J$4,ScoreStats!$C$2:$AD$2,0))))</f>
        <v/>
      </c>
      <c r="K54" s="159" t="str">
        <f>IF(OR(K$4="Co-Benefit Goals",$A54="Select BMP"),"",IF($E$1="Average Score",INDEX(FinalScores!$C$3:$AD$151,MATCH($B$1&amp;"-"&amp;$A54,FinalScores!$BA$3:$BA$151,0),MATCH(K$4,FinalScores!$C$2:$AD$2,0)),INDEX(ScoreStats!$C$3:$AD$151,MATCH($B$1&amp;"-"&amp;$A54,ScoreStats!$BA$3:$BA$151,0),MATCH(K$4,ScoreStats!$C$2:$AD$2,0))))</f>
        <v/>
      </c>
      <c r="L54" s="159" t="str">
        <f>IF(OR(L$4="Co-Benefit Goals",$A54="Select BMP"),"",IF($E$1="Average Score",INDEX(FinalScores!$C$3:$AD$151,MATCH($B$1&amp;"-"&amp;$A54,FinalScores!$BA$3:$BA$151,0),MATCH(L$4,FinalScores!$C$2:$AD$2,0)),INDEX(ScoreStats!$C$3:$AD$151,MATCH($B$1&amp;"-"&amp;$A54,ScoreStats!$BA$3:$BA$151,0),MATCH(L$4,ScoreStats!$C$2:$AD$2,0))))</f>
        <v/>
      </c>
      <c r="M54" s="159" t="str">
        <f>IF(OR(M$4="Co-Benefit Goals",$A54="Select BMP"),"",IF($E$1="Average Score",INDEX(FinalScores!$C$3:$AD$151,MATCH($B$1&amp;"-"&amp;$A54,FinalScores!$BA$3:$BA$151,0),MATCH(M$4,FinalScores!$C$2:$AD$2,0)),INDEX(ScoreStats!$C$3:$AD$151,MATCH($B$1&amp;"-"&amp;$A54,ScoreStats!$BA$3:$BA$151,0),MATCH(M$4,ScoreStats!$C$2:$AD$2,0))))</f>
        <v/>
      </c>
      <c r="N54" s="159" t="str">
        <f>IF(OR(N$4="Co-Benefit Goals",$A54="Select BMP"),"",IF($E$1="Average Score",INDEX(FinalScores!$C$3:$AD$151,MATCH($B$1&amp;"-"&amp;$A54,FinalScores!$BA$3:$BA$151,0),MATCH(N$4,FinalScores!$C$2:$AD$2,0)),INDEX(ScoreStats!$C$3:$AD$151,MATCH($B$1&amp;"-"&amp;$A54,ScoreStats!$BA$3:$BA$151,0),MATCH(N$4,ScoreStats!$C$2:$AD$2,0))))</f>
        <v/>
      </c>
      <c r="O54" s="159" t="str">
        <f>IF(OR(O$4="Co-Benefit Goals",$A54="Select BMP"),"",IF($E$1="Average Score",INDEX(FinalScores!$C$3:$AD$151,MATCH($B$1&amp;"-"&amp;$A54,FinalScores!$BA$3:$BA$151,0),MATCH(O$4,FinalScores!$C$2:$AD$2,0)),INDEX(ScoreStats!$C$3:$AD$151,MATCH($B$1&amp;"-"&amp;$A54,ScoreStats!$BA$3:$BA$151,0),MATCH(O$4,ScoreStats!$C$2:$AD$2,0))))</f>
        <v/>
      </c>
      <c r="P54" s="159" t="str">
        <f>IF(OR(P$4="Co-Benefit Goals",$A54="Select BMP"),"",IF($E$1="Average Score",INDEX(FinalScores!$C$3:$AD$151,MATCH($B$1&amp;"-"&amp;$A54,FinalScores!$BA$3:$BA$151,0),MATCH(P$4,FinalScores!$C$2:$AD$2,0)),INDEX(ScoreStats!$C$3:$AD$151,MATCH($B$1&amp;"-"&amp;$A54,ScoreStats!$BA$3:$BA$151,0),MATCH(P$4,ScoreStats!$C$2:$AD$2,0))))</f>
        <v/>
      </c>
      <c r="Q54" s="159" t="str">
        <f>IF(OR(Q$4="Co-Benefit Goals",$A54="Select BMP"),"",IF($E$1="Average Score",INDEX(FinalScores!$C$3:$AD$151,MATCH($B$1&amp;"-"&amp;$A54,FinalScores!$BA$3:$BA$151,0),MATCH(Q$4,FinalScores!$C$2:$AD$2,0)),INDEX(ScoreStats!$C$3:$AD$151,MATCH($B$1&amp;"-"&amp;$A54,ScoreStats!$BA$3:$BA$151,0),MATCH(Q$4,ScoreStats!$C$2:$AD$2,0))))</f>
        <v/>
      </c>
      <c r="R54" s="159" t="str">
        <f>IF(OR(R$4="Co-Benefit Goals",$A54="Select BMP"),"",IF($E$1="Average Score",INDEX(FinalScores!$C$3:$AD$151,MATCH($B$1&amp;"-"&amp;$A54,FinalScores!$BA$3:$BA$151,0),MATCH(R$4,FinalScores!$C$2:$AD$2,0)),INDEX(ScoreStats!$C$3:$AD$151,MATCH($B$1&amp;"-"&amp;$A54,ScoreStats!$BA$3:$BA$151,0),MATCH(R$4,ScoreStats!$C$2:$AD$2,0))))</f>
        <v/>
      </c>
      <c r="S54" s="159" t="str">
        <f>IF(OR(S$4="Co-Benefit Goals",$A54="Select BMP"),"",IF($E$1="Average Score",INDEX(FinalScores!$C$3:$AD$151,MATCH($B$1&amp;"-"&amp;$A54,FinalScores!$BA$3:$BA$151,0),MATCH(S$4,FinalScores!$C$2:$AD$2,0)),INDEX(ScoreStats!$C$3:$AD$151,MATCH($B$1&amp;"-"&amp;$A54,ScoreStats!$BA$3:$BA$151,0),MATCH(S$4,ScoreStats!$C$2:$AD$2,0))))</f>
        <v/>
      </c>
      <c r="T54" s="159" t="str">
        <f>IF(OR(T$4="Co-Benefit Goals",$A54="Select BMP"),"",IF($E$1="Average Score",INDEX(FinalScores!$C$3:$AD$151,MATCH($B$1&amp;"-"&amp;$A54,FinalScores!$BA$3:$BA$151,0),MATCH(T$4,FinalScores!$C$2:$AD$2,0)),INDEX(ScoreStats!$C$3:$AD$151,MATCH($B$1&amp;"-"&amp;$A54,ScoreStats!$BA$3:$BA$151,0),MATCH(T$4,ScoreStats!$C$2:$AD$2,0))))</f>
        <v/>
      </c>
      <c r="U54" s="159" t="str">
        <f>IF(OR(U$4="Co-Benefit Goals",$A54="Select BMP"),"",IF($E$1="Average Score",INDEX(FinalScores!$C$3:$AD$151,MATCH($B$1&amp;"-"&amp;$A54,FinalScores!$BA$3:$BA$151,0),MATCH(U$4,FinalScores!$C$2:$AD$2,0)),INDEX(ScoreStats!$C$3:$AD$151,MATCH($B$1&amp;"-"&amp;$A54,ScoreStats!$BA$3:$BA$151,0),MATCH(U$4,ScoreStats!$C$2:$AD$2,0))))</f>
        <v/>
      </c>
      <c r="V54" s="159" t="str">
        <f>IF(OR(V$4="Co-Benefit Goals",$A54="Select BMP"),"",IF($E$1="Average Score",INDEX(FinalScores!$C$3:$AD$151,MATCH($B$1&amp;"-"&amp;$A54,FinalScores!$BA$3:$BA$151,0),MATCH(V$4,FinalScores!$C$2:$AD$2,0)),INDEX(ScoreStats!$C$3:$AD$151,MATCH($B$1&amp;"-"&amp;$A54,ScoreStats!$BA$3:$BA$151,0),MATCH(V$4,ScoreStats!$C$2:$AD$2,0))))</f>
        <v/>
      </c>
      <c r="W54" s="159" t="str">
        <f>IF(OR(W$4="Co-Benefit Goals",$A54="Select BMP"),"",IF($E$1="Average Score",INDEX(FinalScores!$C$3:$AD$151,MATCH($B$1&amp;"-"&amp;$A54,FinalScores!$BA$3:$BA$151,0),MATCH(W$4,FinalScores!$C$2:$AD$2,0)),INDEX(ScoreStats!$C$3:$AD$151,MATCH($B$1&amp;"-"&amp;$A54,ScoreStats!$BA$3:$BA$151,0),MATCH(W$4,ScoreStats!$C$2:$AD$2,0))))</f>
        <v/>
      </c>
      <c r="X54" s="159" t="str">
        <f>IF(OR(X$4="Co-Benefit Goals",$A54="Select BMP"),"",IF($E$1="Average Score",INDEX(FinalScores!$C$3:$AD$151,MATCH($B$1&amp;"-"&amp;$A54,FinalScores!$BA$3:$BA$151,0),MATCH(X$4,FinalScores!$C$2:$AD$2,0)),INDEX(ScoreStats!$C$3:$AD$151,MATCH($B$1&amp;"-"&amp;$A54,ScoreStats!$BA$3:$BA$151,0),MATCH(X$4,ScoreStats!$C$2:$AD$2,0))))</f>
        <v/>
      </c>
      <c r="Y54" s="159" t="str">
        <f>IF(OR(Y$4="Co-Benefit Goals",$A54="Select BMP"),"",IF($E$1="Average Score",INDEX(FinalScores!$C$3:$AD$151,MATCH($B$1&amp;"-"&amp;$A54,FinalScores!$BA$3:$BA$151,0),MATCH(Y$4,FinalScores!$C$2:$AD$2,0)),INDEX(ScoreStats!$C$3:$AD$151,MATCH($B$1&amp;"-"&amp;$A54,ScoreStats!$BA$3:$BA$151,0),MATCH(Y$4,ScoreStats!$C$2:$AD$2,0))))</f>
        <v/>
      </c>
      <c r="Z54" s="159" t="str">
        <f>IF(OR(Z$4="Co-Benefit Goals",$A54="Select BMP"),"",IF($E$1="Average Score",INDEX(FinalScores!$C$3:$AD$151,MATCH($B$1&amp;"-"&amp;$A54,FinalScores!$BA$3:$BA$151,0),MATCH(Z$4,FinalScores!$C$2:$AD$2,0)),INDEX(ScoreStats!$C$3:$AD$151,MATCH($B$1&amp;"-"&amp;$A54,ScoreStats!$BA$3:$BA$151,0),MATCH(Z$4,ScoreStats!$C$2:$AD$2,0))))</f>
        <v/>
      </c>
      <c r="AA54" s="159" t="str">
        <f>IF(OR(AA$4="Co-Benefit Goals",$A54="Select BMP"),"",IF($E$1="Average Score",INDEX(FinalScores!$C$3:$AD$151,MATCH($B$1&amp;"-"&amp;$A54,FinalScores!$BA$3:$BA$151,0),MATCH(AA$4,FinalScores!$C$2:$AD$2,0)),INDEX(ScoreStats!$C$3:$AD$151,MATCH($B$1&amp;"-"&amp;$A54,ScoreStats!$BA$3:$BA$151,0),MATCH(AA$4,ScoreStats!$C$2:$AD$2,0))))</f>
        <v/>
      </c>
      <c r="AB54" s="159" t="str">
        <f>IF(OR(AB$4="Co-Benefit Goals",$A54="Select BMP"),"",IF($E$1="Average Score",INDEX(FinalScores!$C$3:$AD$151,MATCH($B$1&amp;"-"&amp;$A54,FinalScores!$BA$3:$BA$151,0),MATCH(AB$4,FinalScores!$C$2:$AD$2,0)),INDEX(ScoreStats!$C$3:$AD$151,MATCH($B$1&amp;"-"&amp;$A54,ScoreStats!$BA$3:$BA$151,0),MATCH(AB$4,ScoreStats!$C$2:$AD$2,0))))</f>
        <v/>
      </c>
      <c r="AC54" s="159" t="str">
        <f>IF(OR(AC$4="Co-Benefit Goals",$A54="Select BMP"),"",IF($E$1="Average Score",INDEX(FinalScores!$C$3:$AD$151,MATCH($B$1&amp;"-"&amp;$A54,FinalScores!$BA$3:$BA$151,0),MATCH(AC$4,FinalScores!$C$2:$AD$2,0)),INDEX(ScoreStats!$C$3:$AD$151,MATCH($B$1&amp;"-"&amp;$A54,ScoreStats!$BA$3:$BA$151,0),MATCH(AC$4,ScoreStats!$C$2:$AD$2,0))))</f>
        <v/>
      </c>
    </row>
    <row r="55" spans="1:29" ht="27" customHeight="1" x14ac:dyDescent="0.25">
      <c r="A55" s="158" t="s">
        <v>422</v>
      </c>
      <c r="B55" s="159" t="str">
        <f>IF(OR(B$4="Co-Benefit Goals",$A55="Select BMP"),"",IF($E$1="Average Score",INDEX(FinalScores!$C$3:$AD$151,MATCH($B$1&amp;"-"&amp;$A55,FinalScores!$BA$3:$BA$151,0),MATCH(B$4,FinalScores!$C$2:$AD$2,0)),INDEX(ScoreStats!$C$3:$AD$151,MATCH($B$1&amp;"-"&amp;$A55,ScoreStats!$BA$3:$BA$151,0),MATCH(B$4,ScoreStats!$C$2:$AD$2,0))))</f>
        <v/>
      </c>
      <c r="C55" s="159" t="str">
        <f>IF(OR(C$4="Co-Benefit Goals",$A55="Select BMP"),"",IF($E$1="Average Score",INDEX(FinalScores!$C$3:$AD$151,MATCH($B$1&amp;"-"&amp;$A55,FinalScores!$BA$3:$BA$151,0),MATCH(C$4,FinalScores!$C$2:$AD$2,0)),INDEX(ScoreStats!$C$3:$AD$151,MATCH($B$1&amp;"-"&amp;$A55,ScoreStats!$BA$3:$BA$151,0),MATCH(C$4,ScoreStats!$C$2:$AD$2,0))))</f>
        <v/>
      </c>
      <c r="D55" s="159" t="str">
        <f>IF(OR(D$4="Co-Benefit Goals",$A55="Select BMP"),"",IF($E$1="Average Score",INDEX(FinalScores!$C$3:$AD$151,MATCH($B$1&amp;"-"&amp;$A55,FinalScores!$BA$3:$BA$151,0),MATCH(D$4,FinalScores!$C$2:$AD$2,0)),INDEX(ScoreStats!$C$3:$AD$151,MATCH($B$1&amp;"-"&amp;$A55,ScoreStats!$BA$3:$BA$151,0),MATCH(D$4,ScoreStats!$C$2:$AD$2,0))))</f>
        <v/>
      </c>
      <c r="E55" s="159" t="str">
        <f>IF(OR(E$4="Co-Benefit Goals",$A55="Select BMP"),"",IF($E$1="Average Score",INDEX(FinalScores!$C$3:$AD$151,MATCH($B$1&amp;"-"&amp;$A55,FinalScores!$BA$3:$BA$151,0),MATCH(E$4,FinalScores!$C$2:$AD$2,0)),INDEX(ScoreStats!$C$3:$AD$151,MATCH($B$1&amp;"-"&amp;$A55,ScoreStats!$BA$3:$BA$151,0),MATCH(E$4,ScoreStats!$C$2:$AD$2,0))))</f>
        <v/>
      </c>
      <c r="F55" s="159" t="str">
        <f>IF(OR(F$4="Co-Benefit Goals",$A55="Select BMP"),"",IF($E$1="Average Score",INDEX(FinalScores!$C$3:$AD$151,MATCH($B$1&amp;"-"&amp;$A55,FinalScores!$BA$3:$BA$151,0),MATCH(F$4,FinalScores!$C$2:$AD$2,0)),INDEX(ScoreStats!$C$3:$AD$151,MATCH($B$1&amp;"-"&amp;$A55,ScoreStats!$BA$3:$BA$151,0),MATCH(F$4,ScoreStats!$C$2:$AD$2,0))))</f>
        <v/>
      </c>
      <c r="G55" s="159" t="str">
        <f>IF(OR(G$4="Co-Benefit Goals",$A55="Select BMP"),"",IF($E$1="Average Score",INDEX(FinalScores!$C$3:$AD$151,MATCH($B$1&amp;"-"&amp;$A55,FinalScores!$BA$3:$BA$151,0),MATCH(G$4,FinalScores!$C$2:$AD$2,0)),INDEX(ScoreStats!$C$3:$AD$151,MATCH($B$1&amp;"-"&amp;$A55,ScoreStats!$BA$3:$BA$151,0),MATCH(G$4,ScoreStats!$C$2:$AD$2,0))))</f>
        <v/>
      </c>
      <c r="H55" s="159" t="str">
        <f>IF(OR(H$4="Co-Benefit Goals",$A55="Select BMP"),"",IF($E$1="Average Score",INDEX(FinalScores!$C$3:$AD$151,MATCH($B$1&amp;"-"&amp;$A55,FinalScores!$BA$3:$BA$151,0),MATCH(H$4,FinalScores!$C$2:$AD$2,0)),INDEX(ScoreStats!$C$3:$AD$151,MATCH($B$1&amp;"-"&amp;$A55,ScoreStats!$BA$3:$BA$151,0),MATCH(H$4,ScoreStats!$C$2:$AD$2,0))))</f>
        <v/>
      </c>
      <c r="I55" s="159" t="str">
        <f>IF(OR(I$4="Co-Benefit Goals",$A55="Select BMP"),"",IF($E$1="Average Score",INDEX(FinalScores!$C$3:$AD$151,MATCH($B$1&amp;"-"&amp;$A55,FinalScores!$BA$3:$BA$151,0),MATCH(I$4,FinalScores!$C$2:$AD$2,0)),INDEX(ScoreStats!$C$3:$AD$151,MATCH($B$1&amp;"-"&amp;$A55,ScoreStats!$BA$3:$BA$151,0),MATCH(I$4,ScoreStats!$C$2:$AD$2,0))))</f>
        <v/>
      </c>
      <c r="J55" s="159" t="str">
        <f>IF(OR(J$4="Co-Benefit Goals",$A55="Select BMP"),"",IF($E$1="Average Score",INDEX(FinalScores!$C$3:$AD$151,MATCH($B$1&amp;"-"&amp;$A55,FinalScores!$BA$3:$BA$151,0),MATCH(J$4,FinalScores!$C$2:$AD$2,0)),INDEX(ScoreStats!$C$3:$AD$151,MATCH($B$1&amp;"-"&amp;$A55,ScoreStats!$BA$3:$BA$151,0),MATCH(J$4,ScoreStats!$C$2:$AD$2,0))))</f>
        <v/>
      </c>
      <c r="K55" s="159" t="str">
        <f>IF(OR(K$4="Co-Benefit Goals",$A55="Select BMP"),"",IF($E$1="Average Score",INDEX(FinalScores!$C$3:$AD$151,MATCH($B$1&amp;"-"&amp;$A55,FinalScores!$BA$3:$BA$151,0),MATCH(K$4,FinalScores!$C$2:$AD$2,0)),INDEX(ScoreStats!$C$3:$AD$151,MATCH($B$1&amp;"-"&amp;$A55,ScoreStats!$BA$3:$BA$151,0),MATCH(K$4,ScoreStats!$C$2:$AD$2,0))))</f>
        <v/>
      </c>
      <c r="L55" s="159" t="str">
        <f>IF(OR(L$4="Co-Benefit Goals",$A55="Select BMP"),"",IF($E$1="Average Score",INDEX(FinalScores!$C$3:$AD$151,MATCH($B$1&amp;"-"&amp;$A55,FinalScores!$BA$3:$BA$151,0),MATCH(L$4,FinalScores!$C$2:$AD$2,0)),INDEX(ScoreStats!$C$3:$AD$151,MATCH($B$1&amp;"-"&amp;$A55,ScoreStats!$BA$3:$BA$151,0),MATCH(L$4,ScoreStats!$C$2:$AD$2,0))))</f>
        <v/>
      </c>
      <c r="M55" s="159" t="str">
        <f>IF(OR(M$4="Co-Benefit Goals",$A55="Select BMP"),"",IF($E$1="Average Score",INDEX(FinalScores!$C$3:$AD$151,MATCH($B$1&amp;"-"&amp;$A55,FinalScores!$BA$3:$BA$151,0),MATCH(M$4,FinalScores!$C$2:$AD$2,0)),INDEX(ScoreStats!$C$3:$AD$151,MATCH($B$1&amp;"-"&amp;$A55,ScoreStats!$BA$3:$BA$151,0),MATCH(M$4,ScoreStats!$C$2:$AD$2,0))))</f>
        <v/>
      </c>
      <c r="N55" s="159" t="str">
        <f>IF(OR(N$4="Co-Benefit Goals",$A55="Select BMP"),"",IF($E$1="Average Score",INDEX(FinalScores!$C$3:$AD$151,MATCH($B$1&amp;"-"&amp;$A55,FinalScores!$BA$3:$BA$151,0),MATCH(N$4,FinalScores!$C$2:$AD$2,0)),INDEX(ScoreStats!$C$3:$AD$151,MATCH($B$1&amp;"-"&amp;$A55,ScoreStats!$BA$3:$BA$151,0),MATCH(N$4,ScoreStats!$C$2:$AD$2,0))))</f>
        <v/>
      </c>
      <c r="O55" s="159" t="str">
        <f>IF(OR(O$4="Co-Benefit Goals",$A55="Select BMP"),"",IF($E$1="Average Score",INDEX(FinalScores!$C$3:$AD$151,MATCH($B$1&amp;"-"&amp;$A55,FinalScores!$BA$3:$BA$151,0),MATCH(O$4,FinalScores!$C$2:$AD$2,0)),INDEX(ScoreStats!$C$3:$AD$151,MATCH($B$1&amp;"-"&amp;$A55,ScoreStats!$BA$3:$BA$151,0),MATCH(O$4,ScoreStats!$C$2:$AD$2,0))))</f>
        <v/>
      </c>
      <c r="P55" s="159" t="str">
        <f>IF(OR(P$4="Co-Benefit Goals",$A55="Select BMP"),"",IF($E$1="Average Score",INDEX(FinalScores!$C$3:$AD$151,MATCH($B$1&amp;"-"&amp;$A55,FinalScores!$BA$3:$BA$151,0),MATCH(P$4,FinalScores!$C$2:$AD$2,0)),INDEX(ScoreStats!$C$3:$AD$151,MATCH($B$1&amp;"-"&amp;$A55,ScoreStats!$BA$3:$BA$151,0),MATCH(P$4,ScoreStats!$C$2:$AD$2,0))))</f>
        <v/>
      </c>
      <c r="Q55" s="159" t="str">
        <f>IF(OR(Q$4="Co-Benefit Goals",$A55="Select BMP"),"",IF($E$1="Average Score",INDEX(FinalScores!$C$3:$AD$151,MATCH($B$1&amp;"-"&amp;$A55,FinalScores!$BA$3:$BA$151,0),MATCH(Q$4,FinalScores!$C$2:$AD$2,0)),INDEX(ScoreStats!$C$3:$AD$151,MATCH($B$1&amp;"-"&amp;$A55,ScoreStats!$BA$3:$BA$151,0),MATCH(Q$4,ScoreStats!$C$2:$AD$2,0))))</f>
        <v/>
      </c>
      <c r="R55" s="159" t="str">
        <f>IF(OR(R$4="Co-Benefit Goals",$A55="Select BMP"),"",IF($E$1="Average Score",INDEX(FinalScores!$C$3:$AD$151,MATCH($B$1&amp;"-"&amp;$A55,FinalScores!$BA$3:$BA$151,0),MATCH(R$4,FinalScores!$C$2:$AD$2,0)),INDEX(ScoreStats!$C$3:$AD$151,MATCH($B$1&amp;"-"&amp;$A55,ScoreStats!$BA$3:$BA$151,0),MATCH(R$4,ScoreStats!$C$2:$AD$2,0))))</f>
        <v/>
      </c>
      <c r="S55" s="159" t="str">
        <f>IF(OR(S$4="Co-Benefit Goals",$A55="Select BMP"),"",IF($E$1="Average Score",INDEX(FinalScores!$C$3:$AD$151,MATCH($B$1&amp;"-"&amp;$A55,FinalScores!$BA$3:$BA$151,0),MATCH(S$4,FinalScores!$C$2:$AD$2,0)),INDEX(ScoreStats!$C$3:$AD$151,MATCH($B$1&amp;"-"&amp;$A55,ScoreStats!$BA$3:$BA$151,0),MATCH(S$4,ScoreStats!$C$2:$AD$2,0))))</f>
        <v/>
      </c>
      <c r="T55" s="159" t="str">
        <f>IF(OR(T$4="Co-Benefit Goals",$A55="Select BMP"),"",IF($E$1="Average Score",INDEX(FinalScores!$C$3:$AD$151,MATCH($B$1&amp;"-"&amp;$A55,FinalScores!$BA$3:$BA$151,0),MATCH(T$4,FinalScores!$C$2:$AD$2,0)),INDEX(ScoreStats!$C$3:$AD$151,MATCH($B$1&amp;"-"&amp;$A55,ScoreStats!$BA$3:$BA$151,0),MATCH(T$4,ScoreStats!$C$2:$AD$2,0))))</f>
        <v/>
      </c>
      <c r="U55" s="159" t="str">
        <f>IF(OR(U$4="Co-Benefit Goals",$A55="Select BMP"),"",IF($E$1="Average Score",INDEX(FinalScores!$C$3:$AD$151,MATCH($B$1&amp;"-"&amp;$A55,FinalScores!$BA$3:$BA$151,0),MATCH(U$4,FinalScores!$C$2:$AD$2,0)),INDEX(ScoreStats!$C$3:$AD$151,MATCH($B$1&amp;"-"&amp;$A55,ScoreStats!$BA$3:$BA$151,0),MATCH(U$4,ScoreStats!$C$2:$AD$2,0))))</f>
        <v/>
      </c>
      <c r="V55" s="159" t="str">
        <f>IF(OR(V$4="Co-Benefit Goals",$A55="Select BMP"),"",IF($E$1="Average Score",INDEX(FinalScores!$C$3:$AD$151,MATCH($B$1&amp;"-"&amp;$A55,FinalScores!$BA$3:$BA$151,0),MATCH(V$4,FinalScores!$C$2:$AD$2,0)),INDEX(ScoreStats!$C$3:$AD$151,MATCH($B$1&amp;"-"&amp;$A55,ScoreStats!$BA$3:$BA$151,0),MATCH(V$4,ScoreStats!$C$2:$AD$2,0))))</f>
        <v/>
      </c>
      <c r="W55" s="159" t="str">
        <f>IF(OR(W$4="Co-Benefit Goals",$A55="Select BMP"),"",IF($E$1="Average Score",INDEX(FinalScores!$C$3:$AD$151,MATCH($B$1&amp;"-"&amp;$A55,FinalScores!$BA$3:$BA$151,0),MATCH(W$4,FinalScores!$C$2:$AD$2,0)),INDEX(ScoreStats!$C$3:$AD$151,MATCH($B$1&amp;"-"&amp;$A55,ScoreStats!$BA$3:$BA$151,0),MATCH(W$4,ScoreStats!$C$2:$AD$2,0))))</f>
        <v/>
      </c>
      <c r="X55" s="159" t="str">
        <f>IF(OR(X$4="Co-Benefit Goals",$A55="Select BMP"),"",IF($E$1="Average Score",INDEX(FinalScores!$C$3:$AD$151,MATCH($B$1&amp;"-"&amp;$A55,FinalScores!$BA$3:$BA$151,0),MATCH(X$4,FinalScores!$C$2:$AD$2,0)),INDEX(ScoreStats!$C$3:$AD$151,MATCH($B$1&amp;"-"&amp;$A55,ScoreStats!$BA$3:$BA$151,0),MATCH(X$4,ScoreStats!$C$2:$AD$2,0))))</f>
        <v/>
      </c>
      <c r="Y55" s="159" t="str">
        <f>IF(OR(Y$4="Co-Benefit Goals",$A55="Select BMP"),"",IF($E$1="Average Score",INDEX(FinalScores!$C$3:$AD$151,MATCH($B$1&amp;"-"&amp;$A55,FinalScores!$BA$3:$BA$151,0),MATCH(Y$4,FinalScores!$C$2:$AD$2,0)),INDEX(ScoreStats!$C$3:$AD$151,MATCH($B$1&amp;"-"&amp;$A55,ScoreStats!$BA$3:$BA$151,0),MATCH(Y$4,ScoreStats!$C$2:$AD$2,0))))</f>
        <v/>
      </c>
      <c r="Z55" s="159" t="str">
        <f>IF(OR(Z$4="Co-Benefit Goals",$A55="Select BMP"),"",IF($E$1="Average Score",INDEX(FinalScores!$C$3:$AD$151,MATCH($B$1&amp;"-"&amp;$A55,FinalScores!$BA$3:$BA$151,0),MATCH(Z$4,FinalScores!$C$2:$AD$2,0)),INDEX(ScoreStats!$C$3:$AD$151,MATCH($B$1&amp;"-"&amp;$A55,ScoreStats!$BA$3:$BA$151,0),MATCH(Z$4,ScoreStats!$C$2:$AD$2,0))))</f>
        <v/>
      </c>
      <c r="AA55" s="159" t="str">
        <f>IF(OR(AA$4="Co-Benefit Goals",$A55="Select BMP"),"",IF($E$1="Average Score",INDEX(FinalScores!$C$3:$AD$151,MATCH($B$1&amp;"-"&amp;$A55,FinalScores!$BA$3:$BA$151,0),MATCH(AA$4,FinalScores!$C$2:$AD$2,0)),INDEX(ScoreStats!$C$3:$AD$151,MATCH($B$1&amp;"-"&amp;$A55,ScoreStats!$BA$3:$BA$151,0),MATCH(AA$4,ScoreStats!$C$2:$AD$2,0))))</f>
        <v/>
      </c>
      <c r="AB55" s="159" t="str">
        <f>IF(OR(AB$4="Co-Benefit Goals",$A55="Select BMP"),"",IF($E$1="Average Score",INDEX(FinalScores!$C$3:$AD$151,MATCH($B$1&amp;"-"&amp;$A55,FinalScores!$BA$3:$BA$151,0),MATCH(AB$4,FinalScores!$C$2:$AD$2,0)),INDEX(ScoreStats!$C$3:$AD$151,MATCH($B$1&amp;"-"&amp;$A55,ScoreStats!$BA$3:$BA$151,0),MATCH(AB$4,ScoreStats!$C$2:$AD$2,0))))</f>
        <v/>
      </c>
      <c r="AC55" s="159" t="str">
        <f>IF(OR(AC$4="Co-Benefit Goals",$A55="Select BMP"),"",IF($E$1="Average Score",INDEX(FinalScores!$C$3:$AD$151,MATCH($B$1&amp;"-"&amp;$A55,FinalScores!$BA$3:$BA$151,0),MATCH(AC$4,FinalScores!$C$2:$AD$2,0)),INDEX(ScoreStats!$C$3:$AD$151,MATCH($B$1&amp;"-"&amp;$A55,ScoreStats!$BA$3:$BA$151,0),MATCH(AC$4,ScoreStats!$C$2:$AD$2,0))))</f>
        <v/>
      </c>
    </row>
    <row r="56" spans="1:29" ht="27" customHeight="1" x14ac:dyDescent="0.25">
      <c r="A56" s="158" t="s">
        <v>422</v>
      </c>
      <c r="B56" s="159" t="str">
        <f>IF(OR(B$4="Co-Benefit Goals",$A56="Select BMP"),"",IF($E$1="Average Score",INDEX(FinalScores!$C$3:$AD$151,MATCH($B$1&amp;"-"&amp;$A56,FinalScores!$BA$3:$BA$151,0),MATCH(B$4,FinalScores!$C$2:$AD$2,0)),INDEX(ScoreStats!$C$3:$AD$151,MATCH($B$1&amp;"-"&amp;$A56,ScoreStats!$BA$3:$BA$151,0),MATCH(B$4,ScoreStats!$C$2:$AD$2,0))))</f>
        <v/>
      </c>
      <c r="C56" s="159" t="str">
        <f>IF(OR(C$4="Co-Benefit Goals",$A56="Select BMP"),"",IF($E$1="Average Score",INDEX(FinalScores!$C$3:$AD$151,MATCH($B$1&amp;"-"&amp;$A56,FinalScores!$BA$3:$BA$151,0),MATCH(C$4,FinalScores!$C$2:$AD$2,0)),INDEX(ScoreStats!$C$3:$AD$151,MATCH($B$1&amp;"-"&amp;$A56,ScoreStats!$BA$3:$BA$151,0),MATCH(C$4,ScoreStats!$C$2:$AD$2,0))))</f>
        <v/>
      </c>
      <c r="D56" s="159" t="str">
        <f>IF(OR(D$4="Co-Benefit Goals",$A56="Select BMP"),"",IF($E$1="Average Score",INDEX(FinalScores!$C$3:$AD$151,MATCH($B$1&amp;"-"&amp;$A56,FinalScores!$BA$3:$BA$151,0),MATCH(D$4,FinalScores!$C$2:$AD$2,0)),INDEX(ScoreStats!$C$3:$AD$151,MATCH($B$1&amp;"-"&amp;$A56,ScoreStats!$BA$3:$BA$151,0),MATCH(D$4,ScoreStats!$C$2:$AD$2,0))))</f>
        <v/>
      </c>
      <c r="E56" s="159" t="str">
        <f>IF(OR(E$4="Co-Benefit Goals",$A56="Select BMP"),"",IF($E$1="Average Score",INDEX(FinalScores!$C$3:$AD$151,MATCH($B$1&amp;"-"&amp;$A56,FinalScores!$BA$3:$BA$151,0),MATCH(E$4,FinalScores!$C$2:$AD$2,0)),INDEX(ScoreStats!$C$3:$AD$151,MATCH($B$1&amp;"-"&amp;$A56,ScoreStats!$BA$3:$BA$151,0),MATCH(E$4,ScoreStats!$C$2:$AD$2,0))))</f>
        <v/>
      </c>
      <c r="F56" s="159" t="str">
        <f>IF(OR(F$4="Co-Benefit Goals",$A56="Select BMP"),"",IF($E$1="Average Score",INDEX(FinalScores!$C$3:$AD$151,MATCH($B$1&amp;"-"&amp;$A56,FinalScores!$BA$3:$BA$151,0),MATCH(F$4,FinalScores!$C$2:$AD$2,0)),INDEX(ScoreStats!$C$3:$AD$151,MATCH($B$1&amp;"-"&amp;$A56,ScoreStats!$BA$3:$BA$151,0),MATCH(F$4,ScoreStats!$C$2:$AD$2,0))))</f>
        <v/>
      </c>
      <c r="G56" s="159" t="str">
        <f>IF(OR(G$4="Co-Benefit Goals",$A56="Select BMP"),"",IF($E$1="Average Score",INDEX(FinalScores!$C$3:$AD$151,MATCH($B$1&amp;"-"&amp;$A56,FinalScores!$BA$3:$BA$151,0),MATCH(G$4,FinalScores!$C$2:$AD$2,0)),INDEX(ScoreStats!$C$3:$AD$151,MATCH($B$1&amp;"-"&amp;$A56,ScoreStats!$BA$3:$BA$151,0),MATCH(G$4,ScoreStats!$C$2:$AD$2,0))))</f>
        <v/>
      </c>
      <c r="H56" s="159" t="str">
        <f>IF(OR(H$4="Co-Benefit Goals",$A56="Select BMP"),"",IF($E$1="Average Score",INDEX(FinalScores!$C$3:$AD$151,MATCH($B$1&amp;"-"&amp;$A56,FinalScores!$BA$3:$BA$151,0),MATCH(H$4,FinalScores!$C$2:$AD$2,0)),INDEX(ScoreStats!$C$3:$AD$151,MATCH($B$1&amp;"-"&amp;$A56,ScoreStats!$BA$3:$BA$151,0),MATCH(H$4,ScoreStats!$C$2:$AD$2,0))))</f>
        <v/>
      </c>
      <c r="I56" s="159" t="str">
        <f>IF(OR(I$4="Co-Benefit Goals",$A56="Select BMP"),"",IF($E$1="Average Score",INDEX(FinalScores!$C$3:$AD$151,MATCH($B$1&amp;"-"&amp;$A56,FinalScores!$BA$3:$BA$151,0),MATCH(I$4,FinalScores!$C$2:$AD$2,0)),INDEX(ScoreStats!$C$3:$AD$151,MATCH($B$1&amp;"-"&amp;$A56,ScoreStats!$BA$3:$BA$151,0),MATCH(I$4,ScoreStats!$C$2:$AD$2,0))))</f>
        <v/>
      </c>
      <c r="J56" s="159" t="str">
        <f>IF(OR(J$4="Co-Benefit Goals",$A56="Select BMP"),"",IF($E$1="Average Score",INDEX(FinalScores!$C$3:$AD$151,MATCH($B$1&amp;"-"&amp;$A56,FinalScores!$BA$3:$BA$151,0),MATCH(J$4,FinalScores!$C$2:$AD$2,0)),INDEX(ScoreStats!$C$3:$AD$151,MATCH($B$1&amp;"-"&amp;$A56,ScoreStats!$BA$3:$BA$151,0),MATCH(J$4,ScoreStats!$C$2:$AD$2,0))))</f>
        <v/>
      </c>
      <c r="K56" s="159" t="str">
        <f>IF(OR(K$4="Co-Benefit Goals",$A56="Select BMP"),"",IF($E$1="Average Score",INDEX(FinalScores!$C$3:$AD$151,MATCH($B$1&amp;"-"&amp;$A56,FinalScores!$BA$3:$BA$151,0),MATCH(K$4,FinalScores!$C$2:$AD$2,0)),INDEX(ScoreStats!$C$3:$AD$151,MATCH($B$1&amp;"-"&amp;$A56,ScoreStats!$BA$3:$BA$151,0),MATCH(K$4,ScoreStats!$C$2:$AD$2,0))))</f>
        <v/>
      </c>
      <c r="L56" s="159" t="str">
        <f>IF(OR(L$4="Co-Benefit Goals",$A56="Select BMP"),"",IF($E$1="Average Score",INDEX(FinalScores!$C$3:$AD$151,MATCH($B$1&amp;"-"&amp;$A56,FinalScores!$BA$3:$BA$151,0),MATCH(L$4,FinalScores!$C$2:$AD$2,0)),INDEX(ScoreStats!$C$3:$AD$151,MATCH($B$1&amp;"-"&amp;$A56,ScoreStats!$BA$3:$BA$151,0),MATCH(L$4,ScoreStats!$C$2:$AD$2,0))))</f>
        <v/>
      </c>
      <c r="M56" s="159" t="str">
        <f>IF(OR(M$4="Co-Benefit Goals",$A56="Select BMP"),"",IF($E$1="Average Score",INDEX(FinalScores!$C$3:$AD$151,MATCH($B$1&amp;"-"&amp;$A56,FinalScores!$BA$3:$BA$151,0),MATCH(M$4,FinalScores!$C$2:$AD$2,0)),INDEX(ScoreStats!$C$3:$AD$151,MATCH($B$1&amp;"-"&amp;$A56,ScoreStats!$BA$3:$BA$151,0),MATCH(M$4,ScoreStats!$C$2:$AD$2,0))))</f>
        <v/>
      </c>
      <c r="N56" s="159" t="str">
        <f>IF(OR(N$4="Co-Benefit Goals",$A56="Select BMP"),"",IF($E$1="Average Score",INDEX(FinalScores!$C$3:$AD$151,MATCH($B$1&amp;"-"&amp;$A56,FinalScores!$BA$3:$BA$151,0),MATCH(N$4,FinalScores!$C$2:$AD$2,0)),INDEX(ScoreStats!$C$3:$AD$151,MATCH($B$1&amp;"-"&amp;$A56,ScoreStats!$BA$3:$BA$151,0),MATCH(N$4,ScoreStats!$C$2:$AD$2,0))))</f>
        <v/>
      </c>
      <c r="O56" s="159" t="str">
        <f>IF(OR(O$4="Co-Benefit Goals",$A56="Select BMP"),"",IF($E$1="Average Score",INDEX(FinalScores!$C$3:$AD$151,MATCH($B$1&amp;"-"&amp;$A56,FinalScores!$BA$3:$BA$151,0),MATCH(O$4,FinalScores!$C$2:$AD$2,0)),INDEX(ScoreStats!$C$3:$AD$151,MATCH($B$1&amp;"-"&amp;$A56,ScoreStats!$BA$3:$BA$151,0),MATCH(O$4,ScoreStats!$C$2:$AD$2,0))))</f>
        <v/>
      </c>
      <c r="P56" s="159" t="str">
        <f>IF(OR(P$4="Co-Benefit Goals",$A56="Select BMP"),"",IF($E$1="Average Score",INDEX(FinalScores!$C$3:$AD$151,MATCH($B$1&amp;"-"&amp;$A56,FinalScores!$BA$3:$BA$151,0),MATCH(P$4,FinalScores!$C$2:$AD$2,0)),INDEX(ScoreStats!$C$3:$AD$151,MATCH($B$1&amp;"-"&amp;$A56,ScoreStats!$BA$3:$BA$151,0),MATCH(P$4,ScoreStats!$C$2:$AD$2,0))))</f>
        <v/>
      </c>
      <c r="Q56" s="159" t="str">
        <f>IF(OR(Q$4="Co-Benefit Goals",$A56="Select BMP"),"",IF($E$1="Average Score",INDEX(FinalScores!$C$3:$AD$151,MATCH($B$1&amp;"-"&amp;$A56,FinalScores!$BA$3:$BA$151,0),MATCH(Q$4,FinalScores!$C$2:$AD$2,0)),INDEX(ScoreStats!$C$3:$AD$151,MATCH($B$1&amp;"-"&amp;$A56,ScoreStats!$BA$3:$BA$151,0),MATCH(Q$4,ScoreStats!$C$2:$AD$2,0))))</f>
        <v/>
      </c>
      <c r="R56" s="159" t="str">
        <f>IF(OR(R$4="Co-Benefit Goals",$A56="Select BMP"),"",IF($E$1="Average Score",INDEX(FinalScores!$C$3:$AD$151,MATCH($B$1&amp;"-"&amp;$A56,FinalScores!$BA$3:$BA$151,0),MATCH(R$4,FinalScores!$C$2:$AD$2,0)),INDEX(ScoreStats!$C$3:$AD$151,MATCH($B$1&amp;"-"&amp;$A56,ScoreStats!$BA$3:$BA$151,0),MATCH(R$4,ScoreStats!$C$2:$AD$2,0))))</f>
        <v/>
      </c>
      <c r="S56" s="159" t="str">
        <f>IF(OR(S$4="Co-Benefit Goals",$A56="Select BMP"),"",IF($E$1="Average Score",INDEX(FinalScores!$C$3:$AD$151,MATCH($B$1&amp;"-"&amp;$A56,FinalScores!$BA$3:$BA$151,0),MATCH(S$4,FinalScores!$C$2:$AD$2,0)),INDEX(ScoreStats!$C$3:$AD$151,MATCH($B$1&amp;"-"&amp;$A56,ScoreStats!$BA$3:$BA$151,0),MATCH(S$4,ScoreStats!$C$2:$AD$2,0))))</f>
        <v/>
      </c>
      <c r="T56" s="159" t="str">
        <f>IF(OR(T$4="Co-Benefit Goals",$A56="Select BMP"),"",IF($E$1="Average Score",INDEX(FinalScores!$C$3:$AD$151,MATCH($B$1&amp;"-"&amp;$A56,FinalScores!$BA$3:$BA$151,0),MATCH(T$4,FinalScores!$C$2:$AD$2,0)),INDEX(ScoreStats!$C$3:$AD$151,MATCH($B$1&amp;"-"&amp;$A56,ScoreStats!$BA$3:$BA$151,0),MATCH(T$4,ScoreStats!$C$2:$AD$2,0))))</f>
        <v/>
      </c>
      <c r="U56" s="159" t="str">
        <f>IF(OR(U$4="Co-Benefit Goals",$A56="Select BMP"),"",IF($E$1="Average Score",INDEX(FinalScores!$C$3:$AD$151,MATCH($B$1&amp;"-"&amp;$A56,FinalScores!$BA$3:$BA$151,0),MATCH(U$4,FinalScores!$C$2:$AD$2,0)),INDEX(ScoreStats!$C$3:$AD$151,MATCH($B$1&amp;"-"&amp;$A56,ScoreStats!$BA$3:$BA$151,0),MATCH(U$4,ScoreStats!$C$2:$AD$2,0))))</f>
        <v/>
      </c>
      <c r="V56" s="159" t="str">
        <f>IF(OR(V$4="Co-Benefit Goals",$A56="Select BMP"),"",IF($E$1="Average Score",INDEX(FinalScores!$C$3:$AD$151,MATCH($B$1&amp;"-"&amp;$A56,FinalScores!$BA$3:$BA$151,0),MATCH(V$4,FinalScores!$C$2:$AD$2,0)),INDEX(ScoreStats!$C$3:$AD$151,MATCH($B$1&amp;"-"&amp;$A56,ScoreStats!$BA$3:$BA$151,0),MATCH(V$4,ScoreStats!$C$2:$AD$2,0))))</f>
        <v/>
      </c>
      <c r="W56" s="159" t="str">
        <f>IF(OR(W$4="Co-Benefit Goals",$A56="Select BMP"),"",IF($E$1="Average Score",INDEX(FinalScores!$C$3:$AD$151,MATCH($B$1&amp;"-"&amp;$A56,FinalScores!$BA$3:$BA$151,0),MATCH(W$4,FinalScores!$C$2:$AD$2,0)),INDEX(ScoreStats!$C$3:$AD$151,MATCH($B$1&amp;"-"&amp;$A56,ScoreStats!$BA$3:$BA$151,0),MATCH(W$4,ScoreStats!$C$2:$AD$2,0))))</f>
        <v/>
      </c>
      <c r="X56" s="159" t="str">
        <f>IF(OR(X$4="Co-Benefit Goals",$A56="Select BMP"),"",IF($E$1="Average Score",INDEX(FinalScores!$C$3:$AD$151,MATCH($B$1&amp;"-"&amp;$A56,FinalScores!$BA$3:$BA$151,0),MATCH(X$4,FinalScores!$C$2:$AD$2,0)),INDEX(ScoreStats!$C$3:$AD$151,MATCH($B$1&amp;"-"&amp;$A56,ScoreStats!$BA$3:$BA$151,0),MATCH(X$4,ScoreStats!$C$2:$AD$2,0))))</f>
        <v/>
      </c>
      <c r="Y56" s="159" t="str">
        <f>IF(OR(Y$4="Co-Benefit Goals",$A56="Select BMP"),"",IF($E$1="Average Score",INDEX(FinalScores!$C$3:$AD$151,MATCH($B$1&amp;"-"&amp;$A56,FinalScores!$BA$3:$BA$151,0),MATCH(Y$4,FinalScores!$C$2:$AD$2,0)),INDEX(ScoreStats!$C$3:$AD$151,MATCH($B$1&amp;"-"&amp;$A56,ScoreStats!$BA$3:$BA$151,0),MATCH(Y$4,ScoreStats!$C$2:$AD$2,0))))</f>
        <v/>
      </c>
      <c r="Z56" s="159" t="str">
        <f>IF(OR(Z$4="Co-Benefit Goals",$A56="Select BMP"),"",IF($E$1="Average Score",INDEX(FinalScores!$C$3:$AD$151,MATCH($B$1&amp;"-"&amp;$A56,FinalScores!$BA$3:$BA$151,0),MATCH(Z$4,FinalScores!$C$2:$AD$2,0)),INDEX(ScoreStats!$C$3:$AD$151,MATCH($B$1&amp;"-"&amp;$A56,ScoreStats!$BA$3:$BA$151,0),MATCH(Z$4,ScoreStats!$C$2:$AD$2,0))))</f>
        <v/>
      </c>
      <c r="AA56" s="159" t="str">
        <f>IF(OR(AA$4="Co-Benefit Goals",$A56="Select BMP"),"",IF($E$1="Average Score",INDEX(FinalScores!$C$3:$AD$151,MATCH($B$1&amp;"-"&amp;$A56,FinalScores!$BA$3:$BA$151,0),MATCH(AA$4,FinalScores!$C$2:$AD$2,0)),INDEX(ScoreStats!$C$3:$AD$151,MATCH($B$1&amp;"-"&amp;$A56,ScoreStats!$BA$3:$BA$151,0),MATCH(AA$4,ScoreStats!$C$2:$AD$2,0))))</f>
        <v/>
      </c>
      <c r="AB56" s="159" t="str">
        <f>IF(OR(AB$4="Co-Benefit Goals",$A56="Select BMP"),"",IF($E$1="Average Score",INDEX(FinalScores!$C$3:$AD$151,MATCH($B$1&amp;"-"&amp;$A56,FinalScores!$BA$3:$BA$151,0),MATCH(AB$4,FinalScores!$C$2:$AD$2,0)),INDEX(ScoreStats!$C$3:$AD$151,MATCH($B$1&amp;"-"&amp;$A56,ScoreStats!$BA$3:$BA$151,0),MATCH(AB$4,ScoreStats!$C$2:$AD$2,0))))</f>
        <v/>
      </c>
      <c r="AC56" s="159" t="str">
        <f>IF(OR(AC$4="Co-Benefit Goals",$A56="Select BMP"),"",IF($E$1="Average Score",INDEX(FinalScores!$C$3:$AD$151,MATCH($B$1&amp;"-"&amp;$A56,FinalScores!$BA$3:$BA$151,0),MATCH(AC$4,FinalScores!$C$2:$AD$2,0)),INDEX(ScoreStats!$C$3:$AD$151,MATCH($B$1&amp;"-"&amp;$A56,ScoreStats!$BA$3:$BA$151,0),MATCH(AC$4,ScoreStats!$C$2:$AD$2,0))))</f>
        <v/>
      </c>
    </row>
    <row r="57" spans="1:29" ht="27" customHeight="1" x14ac:dyDescent="0.25">
      <c r="A57" s="158" t="s">
        <v>422</v>
      </c>
      <c r="B57" s="159" t="str">
        <f>IF(OR(B$4="Co-Benefit Goals",$A57="Select BMP"),"",IF($E$1="Average Score",INDEX(FinalScores!$C$3:$AD$151,MATCH($B$1&amp;"-"&amp;$A57,FinalScores!$BA$3:$BA$151,0),MATCH(B$4,FinalScores!$C$2:$AD$2,0)),INDEX(ScoreStats!$C$3:$AD$151,MATCH($B$1&amp;"-"&amp;$A57,ScoreStats!$BA$3:$BA$151,0),MATCH(B$4,ScoreStats!$C$2:$AD$2,0))))</f>
        <v/>
      </c>
      <c r="C57" s="159" t="str">
        <f>IF(OR(C$4="Co-Benefit Goals",$A57="Select BMP"),"",IF($E$1="Average Score",INDEX(FinalScores!$C$3:$AD$151,MATCH($B$1&amp;"-"&amp;$A57,FinalScores!$BA$3:$BA$151,0),MATCH(C$4,FinalScores!$C$2:$AD$2,0)),INDEX(ScoreStats!$C$3:$AD$151,MATCH($B$1&amp;"-"&amp;$A57,ScoreStats!$BA$3:$BA$151,0),MATCH(C$4,ScoreStats!$C$2:$AD$2,0))))</f>
        <v/>
      </c>
      <c r="D57" s="159" t="str">
        <f>IF(OR(D$4="Co-Benefit Goals",$A57="Select BMP"),"",IF($E$1="Average Score",INDEX(FinalScores!$C$3:$AD$151,MATCH($B$1&amp;"-"&amp;$A57,FinalScores!$BA$3:$BA$151,0),MATCH(D$4,FinalScores!$C$2:$AD$2,0)),INDEX(ScoreStats!$C$3:$AD$151,MATCH($B$1&amp;"-"&amp;$A57,ScoreStats!$BA$3:$BA$151,0),MATCH(D$4,ScoreStats!$C$2:$AD$2,0))))</f>
        <v/>
      </c>
      <c r="E57" s="159" t="str">
        <f>IF(OR(E$4="Co-Benefit Goals",$A57="Select BMP"),"",IF($E$1="Average Score",INDEX(FinalScores!$C$3:$AD$151,MATCH($B$1&amp;"-"&amp;$A57,FinalScores!$BA$3:$BA$151,0),MATCH(E$4,FinalScores!$C$2:$AD$2,0)),INDEX(ScoreStats!$C$3:$AD$151,MATCH($B$1&amp;"-"&amp;$A57,ScoreStats!$BA$3:$BA$151,0),MATCH(E$4,ScoreStats!$C$2:$AD$2,0))))</f>
        <v/>
      </c>
      <c r="F57" s="159" t="str">
        <f>IF(OR(F$4="Co-Benefit Goals",$A57="Select BMP"),"",IF($E$1="Average Score",INDEX(FinalScores!$C$3:$AD$151,MATCH($B$1&amp;"-"&amp;$A57,FinalScores!$BA$3:$BA$151,0),MATCH(F$4,FinalScores!$C$2:$AD$2,0)),INDEX(ScoreStats!$C$3:$AD$151,MATCH($B$1&amp;"-"&amp;$A57,ScoreStats!$BA$3:$BA$151,0),MATCH(F$4,ScoreStats!$C$2:$AD$2,0))))</f>
        <v/>
      </c>
      <c r="G57" s="159" t="str">
        <f>IF(OR(G$4="Co-Benefit Goals",$A57="Select BMP"),"",IF($E$1="Average Score",INDEX(FinalScores!$C$3:$AD$151,MATCH($B$1&amp;"-"&amp;$A57,FinalScores!$BA$3:$BA$151,0),MATCH(G$4,FinalScores!$C$2:$AD$2,0)),INDEX(ScoreStats!$C$3:$AD$151,MATCH($B$1&amp;"-"&amp;$A57,ScoreStats!$BA$3:$BA$151,0),MATCH(G$4,ScoreStats!$C$2:$AD$2,0))))</f>
        <v/>
      </c>
      <c r="H57" s="159" t="str">
        <f>IF(OR(H$4="Co-Benefit Goals",$A57="Select BMP"),"",IF($E$1="Average Score",INDEX(FinalScores!$C$3:$AD$151,MATCH($B$1&amp;"-"&amp;$A57,FinalScores!$BA$3:$BA$151,0),MATCH(H$4,FinalScores!$C$2:$AD$2,0)),INDEX(ScoreStats!$C$3:$AD$151,MATCH($B$1&amp;"-"&amp;$A57,ScoreStats!$BA$3:$BA$151,0),MATCH(H$4,ScoreStats!$C$2:$AD$2,0))))</f>
        <v/>
      </c>
      <c r="I57" s="159" t="str">
        <f>IF(OR(I$4="Co-Benefit Goals",$A57="Select BMP"),"",IF($E$1="Average Score",INDEX(FinalScores!$C$3:$AD$151,MATCH($B$1&amp;"-"&amp;$A57,FinalScores!$BA$3:$BA$151,0),MATCH(I$4,FinalScores!$C$2:$AD$2,0)),INDEX(ScoreStats!$C$3:$AD$151,MATCH($B$1&amp;"-"&amp;$A57,ScoreStats!$BA$3:$BA$151,0),MATCH(I$4,ScoreStats!$C$2:$AD$2,0))))</f>
        <v/>
      </c>
      <c r="J57" s="159" t="str">
        <f>IF(OR(J$4="Co-Benefit Goals",$A57="Select BMP"),"",IF($E$1="Average Score",INDEX(FinalScores!$C$3:$AD$151,MATCH($B$1&amp;"-"&amp;$A57,FinalScores!$BA$3:$BA$151,0),MATCH(J$4,FinalScores!$C$2:$AD$2,0)),INDEX(ScoreStats!$C$3:$AD$151,MATCH($B$1&amp;"-"&amp;$A57,ScoreStats!$BA$3:$BA$151,0),MATCH(J$4,ScoreStats!$C$2:$AD$2,0))))</f>
        <v/>
      </c>
      <c r="K57" s="159" t="str">
        <f>IF(OR(K$4="Co-Benefit Goals",$A57="Select BMP"),"",IF($E$1="Average Score",INDEX(FinalScores!$C$3:$AD$151,MATCH($B$1&amp;"-"&amp;$A57,FinalScores!$BA$3:$BA$151,0),MATCH(K$4,FinalScores!$C$2:$AD$2,0)),INDEX(ScoreStats!$C$3:$AD$151,MATCH($B$1&amp;"-"&amp;$A57,ScoreStats!$BA$3:$BA$151,0),MATCH(K$4,ScoreStats!$C$2:$AD$2,0))))</f>
        <v/>
      </c>
      <c r="L57" s="159" t="str">
        <f>IF(OR(L$4="Co-Benefit Goals",$A57="Select BMP"),"",IF($E$1="Average Score",INDEX(FinalScores!$C$3:$AD$151,MATCH($B$1&amp;"-"&amp;$A57,FinalScores!$BA$3:$BA$151,0),MATCH(L$4,FinalScores!$C$2:$AD$2,0)),INDEX(ScoreStats!$C$3:$AD$151,MATCH($B$1&amp;"-"&amp;$A57,ScoreStats!$BA$3:$BA$151,0),MATCH(L$4,ScoreStats!$C$2:$AD$2,0))))</f>
        <v/>
      </c>
      <c r="M57" s="159" t="str">
        <f>IF(OR(M$4="Co-Benefit Goals",$A57="Select BMP"),"",IF($E$1="Average Score",INDEX(FinalScores!$C$3:$AD$151,MATCH($B$1&amp;"-"&amp;$A57,FinalScores!$BA$3:$BA$151,0),MATCH(M$4,FinalScores!$C$2:$AD$2,0)),INDEX(ScoreStats!$C$3:$AD$151,MATCH($B$1&amp;"-"&amp;$A57,ScoreStats!$BA$3:$BA$151,0),MATCH(M$4,ScoreStats!$C$2:$AD$2,0))))</f>
        <v/>
      </c>
      <c r="N57" s="159" t="str">
        <f>IF(OR(N$4="Co-Benefit Goals",$A57="Select BMP"),"",IF($E$1="Average Score",INDEX(FinalScores!$C$3:$AD$151,MATCH($B$1&amp;"-"&amp;$A57,FinalScores!$BA$3:$BA$151,0),MATCH(N$4,FinalScores!$C$2:$AD$2,0)),INDEX(ScoreStats!$C$3:$AD$151,MATCH($B$1&amp;"-"&amp;$A57,ScoreStats!$BA$3:$BA$151,0),MATCH(N$4,ScoreStats!$C$2:$AD$2,0))))</f>
        <v/>
      </c>
      <c r="O57" s="159" t="str">
        <f>IF(OR(O$4="Co-Benefit Goals",$A57="Select BMP"),"",IF($E$1="Average Score",INDEX(FinalScores!$C$3:$AD$151,MATCH($B$1&amp;"-"&amp;$A57,FinalScores!$BA$3:$BA$151,0),MATCH(O$4,FinalScores!$C$2:$AD$2,0)),INDEX(ScoreStats!$C$3:$AD$151,MATCH($B$1&amp;"-"&amp;$A57,ScoreStats!$BA$3:$BA$151,0),MATCH(O$4,ScoreStats!$C$2:$AD$2,0))))</f>
        <v/>
      </c>
      <c r="P57" s="159" t="str">
        <f>IF(OR(P$4="Co-Benefit Goals",$A57="Select BMP"),"",IF($E$1="Average Score",INDEX(FinalScores!$C$3:$AD$151,MATCH($B$1&amp;"-"&amp;$A57,FinalScores!$BA$3:$BA$151,0),MATCH(P$4,FinalScores!$C$2:$AD$2,0)),INDEX(ScoreStats!$C$3:$AD$151,MATCH($B$1&amp;"-"&amp;$A57,ScoreStats!$BA$3:$BA$151,0),MATCH(P$4,ScoreStats!$C$2:$AD$2,0))))</f>
        <v/>
      </c>
      <c r="Q57" s="159" t="str">
        <f>IF(OR(Q$4="Co-Benefit Goals",$A57="Select BMP"),"",IF($E$1="Average Score",INDEX(FinalScores!$C$3:$AD$151,MATCH($B$1&amp;"-"&amp;$A57,FinalScores!$BA$3:$BA$151,0),MATCH(Q$4,FinalScores!$C$2:$AD$2,0)),INDEX(ScoreStats!$C$3:$AD$151,MATCH($B$1&amp;"-"&amp;$A57,ScoreStats!$BA$3:$BA$151,0),MATCH(Q$4,ScoreStats!$C$2:$AD$2,0))))</f>
        <v/>
      </c>
      <c r="R57" s="159" t="str">
        <f>IF(OR(R$4="Co-Benefit Goals",$A57="Select BMP"),"",IF($E$1="Average Score",INDEX(FinalScores!$C$3:$AD$151,MATCH($B$1&amp;"-"&amp;$A57,FinalScores!$BA$3:$BA$151,0),MATCH(R$4,FinalScores!$C$2:$AD$2,0)),INDEX(ScoreStats!$C$3:$AD$151,MATCH($B$1&amp;"-"&amp;$A57,ScoreStats!$BA$3:$BA$151,0),MATCH(R$4,ScoreStats!$C$2:$AD$2,0))))</f>
        <v/>
      </c>
      <c r="S57" s="159" t="str">
        <f>IF(OR(S$4="Co-Benefit Goals",$A57="Select BMP"),"",IF($E$1="Average Score",INDEX(FinalScores!$C$3:$AD$151,MATCH($B$1&amp;"-"&amp;$A57,FinalScores!$BA$3:$BA$151,0),MATCH(S$4,FinalScores!$C$2:$AD$2,0)),INDEX(ScoreStats!$C$3:$AD$151,MATCH($B$1&amp;"-"&amp;$A57,ScoreStats!$BA$3:$BA$151,0),MATCH(S$4,ScoreStats!$C$2:$AD$2,0))))</f>
        <v/>
      </c>
      <c r="T57" s="159" t="str">
        <f>IF(OR(T$4="Co-Benefit Goals",$A57="Select BMP"),"",IF($E$1="Average Score",INDEX(FinalScores!$C$3:$AD$151,MATCH($B$1&amp;"-"&amp;$A57,FinalScores!$BA$3:$BA$151,0),MATCH(T$4,FinalScores!$C$2:$AD$2,0)),INDEX(ScoreStats!$C$3:$AD$151,MATCH($B$1&amp;"-"&amp;$A57,ScoreStats!$BA$3:$BA$151,0),MATCH(T$4,ScoreStats!$C$2:$AD$2,0))))</f>
        <v/>
      </c>
      <c r="U57" s="159" t="str">
        <f>IF(OR(U$4="Co-Benefit Goals",$A57="Select BMP"),"",IF($E$1="Average Score",INDEX(FinalScores!$C$3:$AD$151,MATCH($B$1&amp;"-"&amp;$A57,FinalScores!$BA$3:$BA$151,0),MATCH(U$4,FinalScores!$C$2:$AD$2,0)),INDEX(ScoreStats!$C$3:$AD$151,MATCH($B$1&amp;"-"&amp;$A57,ScoreStats!$BA$3:$BA$151,0),MATCH(U$4,ScoreStats!$C$2:$AD$2,0))))</f>
        <v/>
      </c>
      <c r="V57" s="159" t="str">
        <f>IF(OR(V$4="Co-Benefit Goals",$A57="Select BMP"),"",IF($E$1="Average Score",INDEX(FinalScores!$C$3:$AD$151,MATCH($B$1&amp;"-"&amp;$A57,FinalScores!$BA$3:$BA$151,0),MATCH(V$4,FinalScores!$C$2:$AD$2,0)),INDEX(ScoreStats!$C$3:$AD$151,MATCH($B$1&amp;"-"&amp;$A57,ScoreStats!$BA$3:$BA$151,0),MATCH(V$4,ScoreStats!$C$2:$AD$2,0))))</f>
        <v/>
      </c>
      <c r="W57" s="159" t="str">
        <f>IF(OR(W$4="Co-Benefit Goals",$A57="Select BMP"),"",IF($E$1="Average Score",INDEX(FinalScores!$C$3:$AD$151,MATCH($B$1&amp;"-"&amp;$A57,FinalScores!$BA$3:$BA$151,0),MATCH(W$4,FinalScores!$C$2:$AD$2,0)),INDEX(ScoreStats!$C$3:$AD$151,MATCH($B$1&amp;"-"&amp;$A57,ScoreStats!$BA$3:$BA$151,0),MATCH(W$4,ScoreStats!$C$2:$AD$2,0))))</f>
        <v/>
      </c>
      <c r="X57" s="159" t="str">
        <f>IF(OR(X$4="Co-Benefit Goals",$A57="Select BMP"),"",IF($E$1="Average Score",INDEX(FinalScores!$C$3:$AD$151,MATCH($B$1&amp;"-"&amp;$A57,FinalScores!$BA$3:$BA$151,0),MATCH(X$4,FinalScores!$C$2:$AD$2,0)),INDEX(ScoreStats!$C$3:$AD$151,MATCH($B$1&amp;"-"&amp;$A57,ScoreStats!$BA$3:$BA$151,0),MATCH(X$4,ScoreStats!$C$2:$AD$2,0))))</f>
        <v/>
      </c>
      <c r="Y57" s="159" t="str">
        <f>IF(OR(Y$4="Co-Benefit Goals",$A57="Select BMP"),"",IF($E$1="Average Score",INDEX(FinalScores!$C$3:$AD$151,MATCH($B$1&amp;"-"&amp;$A57,FinalScores!$BA$3:$BA$151,0),MATCH(Y$4,FinalScores!$C$2:$AD$2,0)),INDEX(ScoreStats!$C$3:$AD$151,MATCH($B$1&amp;"-"&amp;$A57,ScoreStats!$BA$3:$BA$151,0),MATCH(Y$4,ScoreStats!$C$2:$AD$2,0))))</f>
        <v/>
      </c>
      <c r="Z57" s="159" t="str">
        <f>IF(OR(Z$4="Co-Benefit Goals",$A57="Select BMP"),"",IF($E$1="Average Score",INDEX(FinalScores!$C$3:$AD$151,MATCH($B$1&amp;"-"&amp;$A57,FinalScores!$BA$3:$BA$151,0),MATCH(Z$4,FinalScores!$C$2:$AD$2,0)),INDEX(ScoreStats!$C$3:$AD$151,MATCH($B$1&amp;"-"&amp;$A57,ScoreStats!$BA$3:$BA$151,0),MATCH(Z$4,ScoreStats!$C$2:$AD$2,0))))</f>
        <v/>
      </c>
      <c r="AA57" s="159" t="str">
        <f>IF(OR(AA$4="Co-Benefit Goals",$A57="Select BMP"),"",IF($E$1="Average Score",INDEX(FinalScores!$C$3:$AD$151,MATCH($B$1&amp;"-"&amp;$A57,FinalScores!$BA$3:$BA$151,0),MATCH(AA$4,FinalScores!$C$2:$AD$2,0)),INDEX(ScoreStats!$C$3:$AD$151,MATCH($B$1&amp;"-"&amp;$A57,ScoreStats!$BA$3:$BA$151,0),MATCH(AA$4,ScoreStats!$C$2:$AD$2,0))))</f>
        <v/>
      </c>
      <c r="AB57" s="159" t="str">
        <f>IF(OR(AB$4="Co-Benefit Goals",$A57="Select BMP"),"",IF($E$1="Average Score",INDEX(FinalScores!$C$3:$AD$151,MATCH($B$1&amp;"-"&amp;$A57,FinalScores!$BA$3:$BA$151,0),MATCH(AB$4,FinalScores!$C$2:$AD$2,0)),INDEX(ScoreStats!$C$3:$AD$151,MATCH($B$1&amp;"-"&amp;$A57,ScoreStats!$BA$3:$BA$151,0),MATCH(AB$4,ScoreStats!$C$2:$AD$2,0))))</f>
        <v/>
      </c>
      <c r="AC57" s="159" t="str">
        <f>IF(OR(AC$4="Co-Benefit Goals",$A57="Select BMP"),"",IF($E$1="Average Score",INDEX(FinalScores!$C$3:$AD$151,MATCH($B$1&amp;"-"&amp;$A57,FinalScores!$BA$3:$BA$151,0),MATCH(AC$4,FinalScores!$C$2:$AD$2,0)),INDEX(ScoreStats!$C$3:$AD$151,MATCH($B$1&amp;"-"&amp;$A57,ScoreStats!$BA$3:$BA$151,0),MATCH(AC$4,ScoreStats!$C$2:$AD$2,0))))</f>
        <v/>
      </c>
    </row>
    <row r="58" spans="1:29" ht="27" customHeight="1" x14ac:dyDescent="0.25">
      <c r="A58" s="158" t="s">
        <v>422</v>
      </c>
      <c r="B58" s="159" t="str">
        <f>IF(OR(B$4="Co-Benefit Goals",$A58="Select BMP"),"",IF($E$1="Average Score",INDEX(FinalScores!$C$3:$AD$151,MATCH($B$1&amp;"-"&amp;$A58,FinalScores!$BA$3:$BA$151,0),MATCH(B$4,FinalScores!$C$2:$AD$2,0)),INDEX(ScoreStats!$C$3:$AD$151,MATCH($B$1&amp;"-"&amp;$A58,ScoreStats!$BA$3:$BA$151,0),MATCH(B$4,ScoreStats!$C$2:$AD$2,0))))</f>
        <v/>
      </c>
      <c r="C58" s="159" t="str">
        <f>IF(OR(C$4="Co-Benefit Goals",$A58="Select BMP"),"",IF($E$1="Average Score",INDEX(FinalScores!$C$3:$AD$151,MATCH($B$1&amp;"-"&amp;$A58,FinalScores!$BA$3:$BA$151,0),MATCH(C$4,FinalScores!$C$2:$AD$2,0)),INDEX(ScoreStats!$C$3:$AD$151,MATCH($B$1&amp;"-"&amp;$A58,ScoreStats!$BA$3:$BA$151,0),MATCH(C$4,ScoreStats!$C$2:$AD$2,0))))</f>
        <v/>
      </c>
      <c r="D58" s="159" t="str">
        <f>IF(OR(D$4="Co-Benefit Goals",$A58="Select BMP"),"",IF($E$1="Average Score",INDEX(FinalScores!$C$3:$AD$151,MATCH($B$1&amp;"-"&amp;$A58,FinalScores!$BA$3:$BA$151,0),MATCH(D$4,FinalScores!$C$2:$AD$2,0)),INDEX(ScoreStats!$C$3:$AD$151,MATCH($B$1&amp;"-"&amp;$A58,ScoreStats!$BA$3:$BA$151,0),MATCH(D$4,ScoreStats!$C$2:$AD$2,0))))</f>
        <v/>
      </c>
      <c r="E58" s="159" t="str">
        <f>IF(OR(E$4="Co-Benefit Goals",$A58="Select BMP"),"",IF($E$1="Average Score",INDEX(FinalScores!$C$3:$AD$151,MATCH($B$1&amp;"-"&amp;$A58,FinalScores!$BA$3:$BA$151,0),MATCH(E$4,FinalScores!$C$2:$AD$2,0)),INDEX(ScoreStats!$C$3:$AD$151,MATCH($B$1&amp;"-"&amp;$A58,ScoreStats!$BA$3:$BA$151,0),MATCH(E$4,ScoreStats!$C$2:$AD$2,0))))</f>
        <v/>
      </c>
      <c r="F58" s="159" t="str">
        <f>IF(OR(F$4="Co-Benefit Goals",$A58="Select BMP"),"",IF($E$1="Average Score",INDEX(FinalScores!$C$3:$AD$151,MATCH($B$1&amp;"-"&amp;$A58,FinalScores!$BA$3:$BA$151,0),MATCH(F$4,FinalScores!$C$2:$AD$2,0)),INDEX(ScoreStats!$C$3:$AD$151,MATCH($B$1&amp;"-"&amp;$A58,ScoreStats!$BA$3:$BA$151,0),MATCH(F$4,ScoreStats!$C$2:$AD$2,0))))</f>
        <v/>
      </c>
      <c r="G58" s="159" t="str">
        <f>IF(OR(G$4="Co-Benefit Goals",$A58="Select BMP"),"",IF($E$1="Average Score",INDEX(FinalScores!$C$3:$AD$151,MATCH($B$1&amp;"-"&amp;$A58,FinalScores!$BA$3:$BA$151,0),MATCH(G$4,FinalScores!$C$2:$AD$2,0)),INDEX(ScoreStats!$C$3:$AD$151,MATCH($B$1&amp;"-"&amp;$A58,ScoreStats!$BA$3:$BA$151,0),MATCH(G$4,ScoreStats!$C$2:$AD$2,0))))</f>
        <v/>
      </c>
      <c r="H58" s="159" t="str">
        <f>IF(OR(H$4="Co-Benefit Goals",$A58="Select BMP"),"",IF($E$1="Average Score",INDEX(FinalScores!$C$3:$AD$151,MATCH($B$1&amp;"-"&amp;$A58,FinalScores!$BA$3:$BA$151,0),MATCH(H$4,FinalScores!$C$2:$AD$2,0)),INDEX(ScoreStats!$C$3:$AD$151,MATCH($B$1&amp;"-"&amp;$A58,ScoreStats!$BA$3:$BA$151,0),MATCH(H$4,ScoreStats!$C$2:$AD$2,0))))</f>
        <v/>
      </c>
      <c r="I58" s="159" t="str">
        <f>IF(OR(I$4="Co-Benefit Goals",$A58="Select BMP"),"",IF($E$1="Average Score",INDEX(FinalScores!$C$3:$AD$151,MATCH($B$1&amp;"-"&amp;$A58,FinalScores!$BA$3:$BA$151,0),MATCH(I$4,FinalScores!$C$2:$AD$2,0)),INDEX(ScoreStats!$C$3:$AD$151,MATCH($B$1&amp;"-"&amp;$A58,ScoreStats!$BA$3:$BA$151,0),MATCH(I$4,ScoreStats!$C$2:$AD$2,0))))</f>
        <v/>
      </c>
      <c r="J58" s="159" t="str">
        <f>IF(OR(J$4="Co-Benefit Goals",$A58="Select BMP"),"",IF($E$1="Average Score",INDEX(FinalScores!$C$3:$AD$151,MATCH($B$1&amp;"-"&amp;$A58,FinalScores!$BA$3:$BA$151,0),MATCH(J$4,FinalScores!$C$2:$AD$2,0)),INDEX(ScoreStats!$C$3:$AD$151,MATCH($B$1&amp;"-"&amp;$A58,ScoreStats!$BA$3:$BA$151,0),MATCH(J$4,ScoreStats!$C$2:$AD$2,0))))</f>
        <v/>
      </c>
      <c r="K58" s="159" t="str">
        <f>IF(OR(K$4="Co-Benefit Goals",$A58="Select BMP"),"",IF($E$1="Average Score",INDEX(FinalScores!$C$3:$AD$151,MATCH($B$1&amp;"-"&amp;$A58,FinalScores!$BA$3:$BA$151,0),MATCH(K$4,FinalScores!$C$2:$AD$2,0)),INDEX(ScoreStats!$C$3:$AD$151,MATCH($B$1&amp;"-"&amp;$A58,ScoreStats!$BA$3:$BA$151,0),MATCH(K$4,ScoreStats!$C$2:$AD$2,0))))</f>
        <v/>
      </c>
      <c r="L58" s="159" t="str">
        <f>IF(OR(L$4="Co-Benefit Goals",$A58="Select BMP"),"",IF($E$1="Average Score",INDEX(FinalScores!$C$3:$AD$151,MATCH($B$1&amp;"-"&amp;$A58,FinalScores!$BA$3:$BA$151,0),MATCH(L$4,FinalScores!$C$2:$AD$2,0)),INDEX(ScoreStats!$C$3:$AD$151,MATCH($B$1&amp;"-"&amp;$A58,ScoreStats!$BA$3:$BA$151,0),MATCH(L$4,ScoreStats!$C$2:$AD$2,0))))</f>
        <v/>
      </c>
      <c r="M58" s="159" t="str">
        <f>IF(OR(M$4="Co-Benefit Goals",$A58="Select BMP"),"",IF($E$1="Average Score",INDEX(FinalScores!$C$3:$AD$151,MATCH($B$1&amp;"-"&amp;$A58,FinalScores!$BA$3:$BA$151,0),MATCH(M$4,FinalScores!$C$2:$AD$2,0)),INDEX(ScoreStats!$C$3:$AD$151,MATCH($B$1&amp;"-"&amp;$A58,ScoreStats!$BA$3:$BA$151,0),MATCH(M$4,ScoreStats!$C$2:$AD$2,0))))</f>
        <v/>
      </c>
      <c r="N58" s="159" t="str">
        <f>IF(OR(N$4="Co-Benefit Goals",$A58="Select BMP"),"",IF($E$1="Average Score",INDEX(FinalScores!$C$3:$AD$151,MATCH($B$1&amp;"-"&amp;$A58,FinalScores!$BA$3:$BA$151,0),MATCH(N$4,FinalScores!$C$2:$AD$2,0)),INDEX(ScoreStats!$C$3:$AD$151,MATCH($B$1&amp;"-"&amp;$A58,ScoreStats!$BA$3:$BA$151,0),MATCH(N$4,ScoreStats!$C$2:$AD$2,0))))</f>
        <v/>
      </c>
      <c r="O58" s="159" t="str">
        <f>IF(OR(O$4="Co-Benefit Goals",$A58="Select BMP"),"",IF($E$1="Average Score",INDEX(FinalScores!$C$3:$AD$151,MATCH($B$1&amp;"-"&amp;$A58,FinalScores!$BA$3:$BA$151,0),MATCH(O$4,FinalScores!$C$2:$AD$2,0)),INDEX(ScoreStats!$C$3:$AD$151,MATCH($B$1&amp;"-"&amp;$A58,ScoreStats!$BA$3:$BA$151,0),MATCH(O$4,ScoreStats!$C$2:$AD$2,0))))</f>
        <v/>
      </c>
      <c r="P58" s="159" t="str">
        <f>IF(OR(P$4="Co-Benefit Goals",$A58="Select BMP"),"",IF($E$1="Average Score",INDEX(FinalScores!$C$3:$AD$151,MATCH($B$1&amp;"-"&amp;$A58,FinalScores!$BA$3:$BA$151,0),MATCH(P$4,FinalScores!$C$2:$AD$2,0)),INDEX(ScoreStats!$C$3:$AD$151,MATCH($B$1&amp;"-"&amp;$A58,ScoreStats!$BA$3:$BA$151,0),MATCH(P$4,ScoreStats!$C$2:$AD$2,0))))</f>
        <v/>
      </c>
      <c r="Q58" s="159" t="str">
        <f>IF(OR(Q$4="Co-Benefit Goals",$A58="Select BMP"),"",IF($E$1="Average Score",INDEX(FinalScores!$C$3:$AD$151,MATCH($B$1&amp;"-"&amp;$A58,FinalScores!$BA$3:$BA$151,0),MATCH(Q$4,FinalScores!$C$2:$AD$2,0)),INDEX(ScoreStats!$C$3:$AD$151,MATCH($B$1&amp;"-"&amp;$A58,ScoreStats!$BA$3:$BA$151,0),MATCH(Q$4,ScoreStats!$C$2:$AD$2,0))))</f>
        <v/>
      </c>
      <c r="R58" s="159" t="str">
        <f>IF(OR(R$4="Co-Benefit Goals",$A58="Select BMP"),"",IF($E$1="Average Score",INDEX(FinalScores!$C$3:$AD$151,MATCH($B$1&amp;"-"&amp;$A58,FinalScores!$BA$3:$BA$151,0),MATCH(R$4,FinalScores!$C$2:$AD$2,0)),INDEX(ScoreStats!$C$3:$AD$151,MATCH($B$1&amp;"-"&amp;$A58,ScoreStats!$BA$3:$BA$151,0),MATCH(R$4,ScoreStats!$C$2:$AD$2,0))))</f>
        <v/>
      </c>
      <c r="S58" s="159" t="str">
        <f>IF(OR(S$4="Co-Benefit Goals",$A58="Select BMP"),"",IF($E$1="Average Score",INDEX(FinalScores!$C$3:$AD$151,MATCH($B$1&amp;"-"&amp;$A58,FinalScores!$BA$3:$BA$151,0),MATCH(S$4,FinalScores!$C$2:$AD$2,0)),INDEX(ScoreStats!$C$3:$AD$151,MATCH($B$1&amp;"-"&amp;$A58,ScoreStats!$BA$3:$BA$151,0),MATCH(S$4,ScoreStats!$C$2:$AD$2,0))))</f>
        <v/>
      </c>
      <c r="T58" s="159" t="str">
        <f>IF(OR(T$4="Co-Benefit Goals",$A58="Select BMP"),"",IF($E$1="Average Score",INDEX(FinalScores!$C$3:$AD$151,MATCH($B$1&amp;"-"&amp;$A58,FinalScores!$BA$3:$BA$151,0),MATCH(T$4,FinalScores!$C$2:$AD$2,0)),INDEX(ScoreStats!$C$3:$AD$151,MATCH($B$1&amp;"-"&amp;$A58,ScoreStats!$BA$3:$BA$151,0),MATCH(T$4,ScoreStats!$C$2:$AD$2,0))))</f>
        <v/>
      </c>
      <c r="U58" s="159" t="str">
        <f>IF(OR(U$4="Co-Benefit Goals",$A58="Select BMP"),"",IF($E$1="Average Score",INDEX(FinalScores!$C$3:$AD$151,MATCH($B$1&amp;"-"&amp;$A58,FinalScores!$BA$3:$BA$151,0),MATCH(U$4,FinalScores!$C$2:$AD$2,0)),INDEX(ScoreStats!$C$3:$AD$151,MATCH($B$1&amp;"-"&amp;$A58,ScoreStats!$BA$3:$BA$151,0),MATCH(U$4,ScoreStats!$C$2:$AD$2,0))))</f>
        <v/>
      </c>
      <c r="V58" s="159" t="str">
        <f>IF(OR(V$4="Co-Benefit Goals",$A58="Select BMP"),"",IF($E$1="Average Score",INDEX(FinalScores!$C$3:$AD$151,MATCH($B$1&amp;"-"&amp;$A58,FinalScores!$BA$3:$BA$151,0),MATCH(V$4,FinalScores!$C$2:$AD$2,0)),INDEX(ScoreStats!$C$3:$AD$151,MATCH($B$1&amp;"-"&amp;$A58,ScoreStats!$BA$3:$BA$151,0),MATCH(V$4,ScoreStats!$C$2:$AD$2,0))))</f>
        <v/>
      </c>
      <c r="W58" s="159" t="str">
        <f>IF(OR(W$4="Co-Benefit Goals",$A58="Select BMP"),"",IF($E$1="Average Score",INDEX(FinalScores!$C$3:$AD$151,MATCH($B$1&amp;"-"&amp;$A58,FinalScores!$BA$3:$BA$151,0),MATCH(W$4,FinalScores!$C$2:$AD$2,0)),INDEX(ScoreStats!$C$3:$AD$151,MATCH($B$1&amp;"-"&amp;$A58,ScoreStats!$BA$3:$BA$151,0),MATCH(W$4,ScoreStats!$C$2:$AD$2,0))))</f>
        <v/>
      </c>
      <c r="X58" s="159" t="str">
        <f>IF(OR(X$4="Co-Benefit Goals",$A58="Select BMP"),"",IF($E$1="Average Score",INDEX(FinalScores!$C$3:$AD$151,MATCH($B$1&amp;"-"&amp;$A58,FinalScores!$BA$3:$BA$151,0),MATCH(X$4,FinalScores!$C$2:$AD$2,0)),INDEX(ScoreStats!$C$3:$AD$151,MATCH($B$1&amp;"-"&amp;$A58,ScoreStats!$BA$3:$BA$151,0),MATCH(X$4,ScoreStats!$C$2:$AD$2,0))))</f>
        <v/>
      </c>
      <c r="Y58" s="159" t="str">
        <f>IF(OR(Y$4="Co-Benefit Goals",$A58="Select BMP"),"",IF($E$1="Average Score",INDEX(FinalScores!$C$3:$AD$151,MATCH($B$1&amp;"-"&amp;$A58,FinalScores!$BA$3:$BA$151,0),MATCH(Y$4,FinalScores!$C$2:$AD$2,0)),INDEX(ScoreStats!$C$3:$AD$151,MATCH($B$1&amp;"-"&amp;$A58,ScoreStats!$BA$3:$BA$151,0),MATCH(Y$4,ScoreStats!$C$2:$AD$2,0))))</f>
        <v/>
      </c>
      <c r="Z58" s="159" t="str">
        <f>IF(OR(Z$4="Co-Benefit Goals",$A58="Select BMP"),"",IF($E$1="Average Score",INDEX(FinalScores!$C$3:$AD$151,MATCH($B$1&amp;"-"&amp;$A58,FinalScores!$BA$3:$BA$151,0),MATCH(Z$4,FinalScores!$C$2:$AD$2,0)),INDEX(ScoreStats!$C$3:$AD$151,MATCH($B$1&amp;"-"&amp;$A58,ScoreStats!$BA$3:$BA$151,0),MATCH(Z$4,ScoreStats!$C$2:$AD$2,0))))</f>
        <v/>
      </c>
      <c r="AA58" s="159" t="str">
        <f>IF(OR(AA$4="Co-Benefit Goals",$A58="Select BMP"),"",IF($E$1="Average Score",INDEX(FinalScores!$C$3:$AD$151,MATCH($B$1&amp;"-"&amp;$A58,FinalScores!$BA$3:$BA$151,0),MATCH(AA$4,FinalScores!$C$2:$AD$2,0)),INDEX(ScoreStats!$C$3:$AD$151,MATCH($B$1&amp;"-"&amp;$A58,ScoreStats!$BA$3:$BA$151,0),MATCH(AA$4,ScoreStats!$C$2:$AD$2,0))))</f>
        <v/>
      </c>
      <c r="AB58" s="159" t="str">
        <f>IF(OR(AB$4="Co-Benefit Goals",$A58="Select BMP"),"",IF($E$1="Average Score",INDEX(FinalScores!$C$3:$AD$151,MATCH($B$1&amp;"-"&amp;$A58,FinalScores!$BA$3:$BA$151,0),MATCH(AB$4,FinalScores!$C$2:$AD$2,0)),INDEX(ScoreStats!$C$3:$AD$151,MATCH($B$1&amp;"-"&amp;$A58,ScoreStats!$BA$3:$BA$151,0),MATCH(AB$4,ScoreStats!$C$2:$AD$2,0))))</f>
        <v/>
      </c>
      <c r="AC58" s="159" t="str">
        <f>IF(OR(AC$4="Co-Benefit Goals",$A58="Select BMP"),"",IF($E$1="Average Score",INDEX(FinalScores!$C$3:$AD$151,MATCH($B$1&amp;"-"&amp;$A58,FinalScores!$BA$3:$BA$151,0),MATCH(AC$4,FinalScores!$C$2:$AD$2,0)),INDEX(ScoreStats!$C$3:$AD$151,MATCH($B$1&amp;"-"&amp;$A58,ScoreStats!$BA$3:$BA$151,0),MATCH(AC$4,ScoreStats!$C$2:$AD$2,0))))</f>
        <v/>
      </c>
    </row>
    <row r="59" spans="1:29" ht="27" customHeight="1" x14ac:dyDescent="0.25">
      <c r="A59" s="158" t="s">
        <v>422</v>
      </c>
      <c r="B59" s="159" t="str">
        <f>IF(OR(B$4="Co-Benefit Goals",$A59="Select BMP"),"",IF($E$1="Average Score",INDEX(FinalScores!$C$3:$AD$151,MATCH($B$1&amp;"-"&amp;$A59,FinalScores!$BA$3:$BA$151,0),MATCH(B$4,FinalScores!$C$2:$AD$2,0)),INDEX(ScoreStats!$C$3:$AD$151,MATCH($B$1&amp;"-"&amp;$A59,ScoreStats!$BA$3:$BA$151,0),MATCH(B$4,ScoreStats!$C$2:$AD$2,0))))</f>
        <v/>
      </c>
      <c r="C59" s="159" t="str">
        <f>IF(OR(C$4="Co-Benefit Goals",$A59="Select BMP"),"",IF($E$1="Average Score",INDEX(FinalScores!$C$3:$AD$151,MATCH($B$1&amp;"-"&amp;$A59,FinalScores!$BA$3:$BA$151,0),MATCH(C$4,FinalScores!$C$2:$AD$2,0)),INDEX(ScoreStats!$C$3:$AD$151,MATCH($B$1&amp;"-"&amp;$A59,ScoreStats!$BA$3:$BA$151,0),MATCH(C$4,ScoreStats!$C$2:$AD$2,0))))</f>
        <v/>
      </c>
      <c r="D59" s="159" t="str">
        <f>IF(OR(D$4="Co-Benefit Goals",$A59="Select BMP"),"",IF($E$1="Average Score",INDEX(FinalScores!$C$3:$AD$151,MATCH($B$1&amp;"-"&amp;$A59,FinalScores!$BA$3:$BA$151,0),MATCH(D$4,FinalScores!$C$2:$AD$2,0)),INDEX(ScoreStats!$C$3:$AD$151,MATCH($B$1&amp;"-"&amp;$A59,ScoreStats!$BA$3:$BA$151,0),MATCH(D$4,ScoreStats!$C$2:$AD$2,0))))</f>
        <v/>
      </c>
      <c r="E59" s="159" t="str">
        <f>IF(OR(E$4="Co-Benefit Goals",$A59="Select BMP"),"",IF($E$1="Average Score",INDEX(FinalScores!$C$3:$AD$151,MATCH($B$1&amp;"-"&amp;$A59,FinalScores!$BA$3:$BA$151,0),MATCH(E$4,FinalScores!$C$2:$AD$2,0)),INDEX(ScoreStats!$C$3:$AD$151,MATCH($B$1&amp;"-"&amp;$A59,ScoreStats!$BA$3:$BA$151,0),MATCH(E$4,ScoreStats!$C$2:$AD$2,0))))</f>
        <v/>
      </c>
      <c r="F59" s="159" t="str">
        <f>IF(OR(F$4="Co-Benefit Goals",$A59="Select BMP"),"",IF($E$1="Average Score",INDEX(FinalScores!$C$3:$AD$151,MATCH($B$1&amp;"-"&amp;$A59,FinalScores!$BA$3:$BA$151,0),MATCH(F$4,FinalScores!$C$2:$AD$2,0)),INDEX(ScoreStats!$C$3:$AD$151,MATCH($B$1&amp;"-"&amp;$A59,ScoreStats!$BA$3:$BA$151,0),MATCH(F$4,ScoreStats!$C$2:$AD$2,0))))</f>
        <v/>
      </c>
      <c r="G59" s="159" t="str">
        <f>IF(OR(G$4="Co-Benefit Goals",$A59="Select BMP"),"",IF($E$1="Average Score",INDEX(FinalScores!$C$3:$AD$151,MATCH($B$1&amp;"-"&amp;$A59,FinalScores!$BA$3:$BA$151,0),MATCH(G$4,FinalScores!$C$2:$AD$2,0)),INDEX(ScoreStats!$C$3:$AD$151,MATCH($B$1&amp;"-"&amp;$A59,ScoreStats!$BA$3:$BA$151,0),MATCH(G$4,ScoreStats!$C$2:$AD$2,0))))</f>
        <v/>
      </c>
      <c r="H59" s="159" t="str">
        <f>IF(OR(H$4="Co-Benefit Goals",$A59="Select BMP"),"",IF($E$1="Average Score",INDEX(FinalScores!$C$3:$AD$151,MATCH($B$1&amp;"-"&amp;$A59,FinalScores!$BA$3:$BA$151,0),MATCH(H$4,FinalScores!$C$2:$AD$2,0)),INDEX(ScoreStats!$C$3:$AD$151,MATCH($B$1&amp;"-"&amp;$A59,ScoreStats!$BA$3:$BA$151,0),MATCH(H$4,ScoreStats!$C$2:$AD$2,0))))</f>
        <v/>
      </c>
      <c r="I59" s="159" t="str">
        <f>IF(OR(I$4="Co-Benefit Goals",$A59="Select BMP"),"",IF($E$1="Average Score",INDEX(FinalScores!$C$3:$AD$151,MATCH($B$1&amp;"-"&amp;$A59,FinalScores!$BA$3:$BA$151,0),MATCH(I$4,FinalScores!$C$2:$AD$2,0)),INDEX(ScoreStats!$C$3:$AD$151,MATCH($B$1&amp;"-"&amp;$A59,ScoreStats!$BA$3:$BA$151,0),MATCH(I$4,ScoreStats!$C$2:$AD$2,0))))</f>
        <v/>
      </c>
      <c r="J59" s="159" t="str">
        <f>IF(OR(J$4="Co-Benefit Goals",$A59="Select BMP"),"",IF($E$1="Average Score",INDEX(FinalScores!$C$3:$AD$151,MATCH($B$1&amp;"-"&amp;$A59,FinalScores!$BA$3:$BA$151,0),MATCH(J$4,FinalScores!$C$2:$AD$2,0)),INDEX(ScoreStats!$C$3:$AD$151,MATCH($B$1&amp;"-"&amp;$A59,ScoreStats!$BA$3:$BA$151,0),MATCH(J$4,ScoreStats!$C$2:$AD$2,0))))</f>
        <v/>
      </c>
      <c r="K59" s="159" t="str">
        <f>IF(OR(K$4="Co-Benefit Goals",$A59="Select BMP"),"",IF($E$1="Average Score",INDEX(FinalScores!$C$3:$AD$151,MATCH($B$1&amp;"-"&amp;$A59,FinalScores!$BA$3:$BA$151,0),MATCH(K$4,FinalScores!$C$2:$AD$2,0)),INDEX(ScoreStats!$C$3:$AD$151,MATCH($B$1&amp;"-"&amp;$A59,ScoreStats!$BA$3:$BA$151,0),MATCH(K$4,ScoreStats!$C$2:$AD$2,0))))</f>
        <v/>
      </c>
      <c r="L59" s="159" t="str">
        <f>IF(OR(L$4="Co-Benefit Goals",$A59="Select BMP"),"",IF($E$1="Average Score",INDEX(FinalScores!$C$3:$AD$151,MATCH($B$1&amp;"-"&amp;$A59,FinalScores!$BA$3:$BA$151,0),MATCH(L$4,FinalScores!$C$2:$AD$2,0)),INDEX(ScoreStats!$C$3:$AD$151,MATCH($B$1&amp;"-"&amp;$A59,ScoreStats!$BA$3:$BA$151,0),MATCH(L$4,ScoreStats!$C$2:$AD$2,0))))</f>
        <v/>
      </c>
      <c r="M59" s="159" t="str">
        <f>IF(OR(M$4="Co-Benefit Goals",$A59="Select BMP"),"",IF($E$1="Average Score",INDEX(FinalScores!$C$3:$AD$151,MATCH($B$1&amp;"-"&amp;$A59,FinalScores!$BA$3:$BA$151,0),MATCH(M$4,FinalScores!$C$2:$AD$2,0)),INDEX(ScoreStats!$C$3:$AD$151,MATCH($B$1&amp;"-"&amp;$A59,ScoreStats!$BA$3:$BA$151,0),MATCH(M$4,ScoreStats!$C$2:$AD$2,0))))</f>
        <v/>
      </c>
      <c r="N59" s="159" t="str">
        <f>IF(OR(N$4="Co-Benefit Goals",$A59="Select BMP"),"",IF($E$1="Average Score",INDEX(FinalScores!$C$3:$AD$151,MATCH($B$1&amp;"-"&amp;$A59,FinalScores!$BA$3:$BA$151,0),MATCH(N$4,FinalScores!$C$2:$AD$2,0)),INDEX(ScoreStats!$C$3:$AD$151,MATCH($B$1&amp;"-"&amp;$A59,ScoreStats!$BA$3:$BA$151,0),MATCH(N$4,ScoreStats!$C$2:$AD$2,0))))</f>
        <v/>
      </c>
      <c r="O59" s="159" t="str">
        <f>IF(OR(O$4="Co-Benefit Goals",$A59="Select BMP"),"",IF($E$1="Average Score",INDEX(FinalScores!$C$3:$AD$151,MATCH($B$1&amp;"-"&amp;$A59,FinalScores!$BA$3:$BA$151,0),MATCH(O$4,FinalScores!$C$2:$AD$2,0)),INDEX(ScoreStats!$C$3:$AD$151,MATCH($B$1&amp;"-"&amp;$A59,ScoreStats!$BA$3:$BA$151,0),MATCH(O$4,ScoreStats!$C$2:$AD$2,0))))</f>
        <v/>
      </c>
      <c r="P59" s="159" t="str">
        <f>IF(OR(P$4="Co-Benefit Goals",$A59="Select BMP"),"",IF($E$1="Average Score",INDEX(FinalScores!$C$3:$AD$151,MATCH($B$1&amp;"-"&amp;$A59,FinalScores!$BA$3:$BA$151,0),MATCH(P$4,FinalScores!$C$2:$AD$2,0)),INDEX(ScoreStats!$C$3:$AD$151,MATCH($B$1&amp;"-"&amp;$A59,ScoreStats!$BA$3:$BA$151,0),MATCH(P$4,ScoreStats!$C$2:$AD$2,0))))</f>
        <v/>
      </c>
      <c r="Q59" s="159" t="str">
        <f>IF(OR(Q$4="Co-Benefit Goals",$A59="Select BMP"),"",IF($E$1="Average Score",INDEX(FinalScores!$C$3:$AD$151,MATCH($B$1&amp;"-"&amp;$A59,FinalScores!$BA$3:$BA$151,0),MATCH(Q$4,FinalScores!$C$2:$AD$2,0)),INDEX(ScoreStats!$C$3:$AD$151,MATCH($B$1&amp;"-"&amp;$A59,ScoreStats!$BA$3:$BA$151,0),MATCH(Q$4,ScoreStats!$C$2:$AD$2,0))))</f>
        <v/>
      </c>
      <c r="R59" s="159" t="str">
        <f>IF(OR(R$4="Co-Benefit Goals",$A59="Select BMP"),"",IF($E$1="Average Score",INDEX(FinalScores!$C$3:$AD$151,MATCH($B$1&amp;"-"&amp;$A59,FinalScores!$BA$3:$BA$151,0),MATCH(R$4,FinalScores!$C$2:$AD$2,0)),INDEX(ScoreStats!$C$3:$AD$151,MATCH($B$1&amp;"-"&amp;$A59,ScoreStats!$BA$3:$BA$151,0),MATCH(R$4,ScoreStats!$C$2:$AD$2,0))))</f>
        <v/>
      </c>
      <c r="S59" s="159" t="str">
        <f>IF(OR(S$4="Co-Benefit Goals",$A59="Select BMP"),"",IF($E$1="Average Score",INDEX(FinalScores!$C$3:$AD$151,MATCH($B$1&amp;"-"&amp;$A59,FinalScores!$BA$3:$BA$151,0),MATCH(S$4,FinalScores!$C$2:$AD$2,0)),INDEX(ScoreStats!$C$3:$AD$151,MATCH($B$1&amp;"-"&amp;$A59,ScoreStats!$BA$3:$BA$151,0),MATCH(S$4,ScoreStats!$C$2:$AD$2,0))))</f>
        <v/>
      </c>
      <c r="T59" s="159" t="str">
        <f>IF(OR(T$4="Co-Benefit Goals",$A59="Select BMP"),"",IF($E$1="Average Score",INDEX(FinalScores!$C$3:$AD$151,MATCH($B$1&amp;"-"&amp;$A59,FinalScores!$BA$3:$BA$151,0),MATCH(T$4,FinalScores!$C$2:$AD$2,0)),INDEX(ScoreStats!$C$3:$AD$151,MATCH($B$1&amp;"-"&amp;$A59,ScoreStats!$BA$3:$BA$151,0),MATCH(T$4,ScoreStats!$C$2:$AD$2,0))))</f>
        <v/>
      </c>
      <c r="U59" s="159" t="str">
        <f>IF(OR(U$4="Co-Benefit Goals",$A59="Select BMP"),"",IF($E$1="Average Score",INDEX(FinalScores!$C$3:$AD$151,MATCH($B$1&amp;"-"&amp;$A59,FinalScores!$BA$3:$BA$151,0),MATCH(U$4,FinalScores!$C$2:$AD$2,0)),INDEX(ScoreStats!$C$3:$AD$151,MATCH($B$1&amp;"-"&amp;$A59,ScoreStats!$BA$3:$BA$151,0),MATCH(U$4,ScoreStats!$C$2:$AD$2,0))))</f>
        <v/>
      </c>
      <c r="V59" s="159" t="str">
        <f>IF(OR(V$4="Co-Benefit Goals",$A59="Select BMP"),"",IF($E$1="Average Score",INDEX(FinalScores!$C$3:$AD$151,MATCH($B$1&amp;"-"&amp;$A59,FinalScores!$BA$3:$BA$151,0),MATCH(V$4,FinalScores!$C$2:$AD$2,0)),INDEX(ScoreStats!$C$3:$AD$151,MATCH($B$1&amp;"-"&amp;$A59,ScoreStats!$BA$3:$BA$151,0),MATCH(V$4,ScoreStats!$C$2:$AD$2,0))))</f>
        <v/>
      </c>
      <c r="W59" s="159" t="str">
        <f>IF(OR(W$4="Co-Benefit Goals",$A59="Select BMP"),"",IF($E$1="Average Score",INDEX(FinalScores!$C$3:$AD$151,MATCH($B$1&amp;"-"&amp;$A59,FinalScores!$BA$3:$BA$151,0),MATCH(W$4,FinalScores!$C$2:$AD$2,0)),INDEX(ScoreStats!$C$3:$AD$151,MATCH($B$1&amp;"-"&amp;$A59,ScoreStats!$BA$3:$BA$151,0),MATCH(W$4,ScoreStats!$C$2:$AD$2,0))))</f>
        <v/>
      </c>
      <c r="X59" s="159" t="str">
        <f>IF(OR(X$4="Co-Benefit Goals",$A59="Select BMP"),"",IF($E$1="Average Score",INDEX(FinalScores!$C$3:$AD$151,MATCH($B$1&amp;"-"&amp;$A59,FinalScores!$BA$3:$BA$151,0),MATCH(X$4,FinalScores!$C$2:$AD$2,0)),INDEX(ScoreStats!$C$3:$AD$151,MATCH($B$1&amp;"-"&amp;$A59,ScoreStats!$BA$3:$BA$151,0),MATCH(X$4,ScoreStats!$C$2:$AD$2,0))))</f>
        <v/>
      </c>
      <c r="Y59" s="159" t="str">
        <f>IF(OR(Y$4="Co-Benefit Goals",$A59="Select BMP"),"",IF($E$1="Average Score",INDEX(FinalScores!$C$3:$AD$151,MATCH($B$1&amp;"-"&amp;$A59,FinalScores!$BA$3:$BA$151,0),MATCH(Y$4,FinalScores!$C$2:$AD$2,0)),INDEX(ScoreStats!$C$3:$AD$151,MATCH($B$1&amp;"-"&amp;$A59,ScoreStats!$BA$3:$BA$151,0),MATCH(Y$4,ScoreStats!$C$2:$AD$2,0))))</f>
        <v/>
      </c>
      <c r="Z59" s="159" t="str">
        <f>IF(OR(Z$4="Co-Benefit Goals",$A59="Select BMP"),"",IF($E$1="Average Score",INDEX(FinalScores!$C$3:$AD$151,MATCH($B$1&amp;"-"&amp;$A59,FinalScores!$BA$3:$BA$151,0),MATCH(Z$4,FinalScores!$C$2:$AD$2,0)),INDEX(ScoreStats!$C$3:$AD$151,MATCH($B$1&amp;"-"&amp;$A59,ScoreStats!$BA$3:$BA$151,0),MATCH(Z$4,ScoreStats!$C$2:$AD$2,0))))</f>
        <v/>
      </c>
      <c r="AA59" s="159" t="str">
        <f>IF(OR(AA$4="Co-Benefit Goals",$A59="Select BMP"),"",IF($E$1="Average Score",INDEX(FinalScores!$C$3:$AD$151,MATCH($B$1&amp;"-"&amp;$A59,FinalScores!$BA$3:$BA$151,0),MATCH(AA$4,FinalScores!$C$2:$AD$2,0)),INDEX(ScoreStats!$C$3:$AD$151,MATCH($B$1&amp;"-"&amp;$A59,ScoreStats!$BA$3:$BA$151,0),MATCH(AA$4,ScoreStats!$C$2:$AD$2,0))))</f>
        <v/>
      </c>
      <c r="AB59" s="159" t="str">
        <f>IF(OR(AB$4="Co-Benefit Goals",$A59="Select BMP"),"",IF($E$1="Average Score",INDEX(FinalScores!$C$3:$AD$151,MATCH($B$1&amp;"-"&amp;$A59,FinalScores!$BA$3:$BA$151,0),MATCH(AB$4,FinalScores!$C$2:$AD$2,0)),INDEX(ScoreStats!$C$3:$AD$151,MATCH($B$1&amp;"-"&amp;$A59,ScoreStats!$BA$3:$BA$151,0),MATCH(AB$4,ScoreStats!$C$2:$AD$2,0))))</f>
        <v/>
      </c>
      <c r="AC59" s="159" t="str">
        <f>IF(OR(AC$4="Co-Benefit Goals",$A59="Select BMP"),"",IF($E$1="Average Score",INDEX(FinalScores!$C$3:$AD$151,MATCH($B$1&amp;"-"&amp;$A59,FinalScores!$BA$3:$BA$151,0),MATCH(AC$4,FinalScores!$C$2:$AD$2,0)),INDEX(ScoreStats!$C$3:$AD$151,MATCH($B$1&amp;"-"&amp;$A59,ScoreStats!$BA$3:$BA$151,0),MATCH(AC$4,ScoreStats!$C$2:$AD$2,0))))</f>
        <v/>
      </c>
    </row>
    <row r="60" spans="1:29" ht="27" customHeight="1" x14ac:dyDescent="0.25">
      <c r="A60" s="158" t="s">
        <v>422</v>
      </c>
      <c r="B60" s="159" t="str">
        <f>IF(OR(B$4="Co-Benefit Goals",$A60="Select BMP"),"",IF($E$1="Average Score",INDEX(FinalScores!$C$3:$AD$151,MATCH($B$1&amp;"-"&amp;$A60,FinalScores!$BA$3:$BA$151,0),MATCH(B$4,FinalScores!$C$2:$AD$2,0)),INDEX(ScoreStats!$C$3:$AD$151,MATCH($B$1&amp;"-"&amp;$A60,ScoreStats!$BA$3:$BA$151,0),MATCH(B$4,ScoreStats!$C$2:$AD$2,0))))</f>
        <v/>
      </c>
      <c r="C60" s="159" t="str">
        <f>IF(OR(C$4="Co-Benefit Goals",$A60="Select BMP"),"",IF($E$1="Average Score",INDEX(FinalScores!$C$3:$AD$151,MATCH($B$1&amp;"-"&amp;$A60,FinalScores!$BA$3:$BA$151,0),MATCH(C$4,FinalScores!$C$2:$AD$2,0)),INDEX(ScoreStats!$C$3:$AD$151,MATCH($B$1&amp;"-"&amp;$A60,ScoreStats!$BA$3:$BA$151,0),MATCH(C$4,ScoreStats!$C$2:$AD$2,0))))</f>
        <v/>
      </c>
      <c r="D60" s="159" t="str">
        <f>IF(OR(D$4="Co-Benefit Goals",$A60="Select BMP"),"",IF($E$1="Average Score",INDEX(FinalScores!$C$3:$AD$151,MATCH($B$1&amp;"-"&amp;$A60,FinalScores!$BA$3:$BA$151,0),MATCH(D$4,FinalScores!$C$2:$AD$2,0)),INDEX(ScoreStats!$C$3:$AD$151,MATCH($B$1&amp;"-"&amp;$A60,ScoreStats!$BA$3:$BA$151,0),MATCH(D$4,ScoreStats!$C$2:$AD$2,0))))</f>
        <v/>
      </c>
      <c r="E60" s="159" t="str">
        <f>IF(OR(E$4="Co-Benefit Goals",$A60="Select BMP"),"",IF($E$1="Average Score",INDEX(FinalScores!$C$3:$AD$151,MATCH($B$1&amp;"-"&amp;$A60,FinalScores!$BA$3:$BA$151,0),MATCH(E$4,FinalScores!$C$2:$AD$2,0)),INDEX(ScoreStats!$C$3:$AD$151,MATCH($B$1&amp;"-"&amp;$A60,ScoreStats!$BA$3:$BA$151,0),MATCH(E$4,ScoreStats!$C$2:$AD$2,0))))</f>
        <v/>
      </c>
      <c r="F60" s="159" t="str">
        <f>IF(OR(F$4="Co-Benefit Goals",$A60="Select BMP"),"",IF($E$1="Average Score",INDEX(FinalScores!$C$3:$AD$151,MATCH($B$1&amp;"-"&amp;$A60,FinalScores!$BA$3:$BA$151,0),MATCH(F$4,FinalScores!$C$2:$AD$2,0)),INDEX(ScoreStats!$C$3:$AD$151,MATCH($B$1&amp;"-"&amp;$A60,ScoreStats!$BA$3:$BA$151,0),MATCH(F$4,ScoreStats!$C$2:$AD$2,0))))</f>
        <v/>
      </c>
      <c r="G60" s="159" t="str">
        <f>IF(OR(G$4="Co-Benefit Goals",$A60="Select BMP"),"",IF($E$1="Average Score",INDEX(FinalScores!$C$3:$AD$151,MATCH($B$1&amp;"-"&amp;$A60,FinalScores!$BA$3:$BA$151,0),MATCH(G$4,FinalScores!$C$2:$AD$2,0)),INDEX(ScoreStats!$C$3:$AD$151,MATCH($B$1&amp;"-"&amp;$A60,ScoreStats!$BA$3:$BA$151,0),MATCH(G$4,ScoreStats!$C$2:$AD$2,0))))</f>
        <v/>
      </c>
      <c r="H60" s="159" t="str">
        <f>IF(OR(H$4="Co-Benefit Goals",$A60="Select BMP"),"",IF($E$1="Average Score",INDEX(FinalScores!$C$3:$AD$151,MATCH($B$1&amp;"-"&amp;$A60,FinalScores!$BA$3:$BA$151,0),MATCH(H$4,FinalScores!$C$2:$AD$2,0)),INDEX(ScoreStats!$C$3:$AD$151,MATCH($B$1&amp;"-"&amp;$A60,ScoreStats!$BA$3:$BA$151,0),MATCH(H$4,ScoreStats!$C$2:$AD$2,0))))</f>
        <v/>
      </c>
      <c r="I60" s="159" t="str">
        <f>IF(OR(I$4="Co-Benefit Goals",$A60="Select BMP"),"",IF($E$1="Average Score",INDEX(FinalScores!$C$3:$AD$151,MATCH($B$1&amp;"-"&amp;$A60,FinalScores!$BA$3:$BA$151,0),MATCH(I$4,FinalScores!$C$2:$AD$2,0)),INDEX(ScoreStats!$C$3:$AD$151,MATCH($B$1&amp;"-"&amp;$A60,ScoreStats!$BA$3:$BA$151,0),MATCH(I$4,ScoreStats!$C$2:$AD$2,0))))</f>
        <v/>
      </c>
      <c r="J60" s="159" t="str">
        <f>IF(OR(J$4="Co-Benefit Goals",$A60="Select BMP"),"",IF($E$1="Average Score",INDEX(FinalScores!$C$3:$AD$151,MATCH($B$1&amp;"-"&amp;$A60,FinalScores!$BA$3:$BA$151,0),MATCH(J$4,FinalScores!$C$2:$AD$2,0)),INDEX(ScoreStats!$C$3:$AD$151,MATCH($B$1&amp;"-"&amp;$A60,ScoreStats!$BA$3:$BA$151,0),MATCH(J$4,ScoreStats!$C$2:$AD$2,0))))</f>
        <v/>
      </c>
      <c r="K60" s="159" t="str">
        <f>IF(OR(K$4="Co-Benefit Goals",$A60="Select BMP"),"",IF($E$1="Average Score",INDEX(FinalScores!$C$3:$AD$151,MATCH($B$1&amp;"-"&amp;$A60,FinalScores!$BA$3:$BA$151,0),MATCH(K$4,FinalScores!$C$2:$AD$2,0)),INDEX(ScoreStats!$C$3:$AD$151,MATCH($B$1&amp;"-"&amp;$A60,ScoreStats!$BA$3:$BA$151,0),MATCH(K$4,ScoreStats!$C$2:$AD$2,0))))</f>
        <v/>
      </c>
      <c r="L60" s="159" t="str">
        <f>IF(OR(L$4="Co-Benefit Goals",$A60="Select BMP"),"",IF($E$1="Average Score",INDEX(FinalScores!$C$3:$AD$151,MATCH($B$1&amp;"-"&amp;$A60,FinalScores!$BA$3:$BA$151,0),MATCH(L$4,FinalScores!$C$2:$AD$2,0)),INDEX(ScoreStats!$C$3:$AD$151,MATCH($B$1&amp;"-"&amp;$A60,ScoreStats!$BA$3:$BA$151,0),MATCH(L$4,ScoreStats!$C$2:$AD$2,0))))</f>
        <v/>
      </c>
      <c r="M60" s="159" t="str">
        <f>IF(OR(M$4="Co-Benefit Goals",$A60="Select BMP"),"",IF($E$1="Average Score",INDEX(FinalScores!$C$3:$AD$151,MATCH($B$1&amp;"-"&amp;$A60,FinalScores!$BA$3:$BA$151,0),MATCH(M$4,FinalScores!$C$2:$AD$2,0)),INDEX(ScoreStats!$C$3:$AD$151,MATCH($B$1&amp;"-"&amp;$A60,ScoreStats!$BA$3:$BA$151,0),MATCH(M$4,ScoreStats!$C$2:$AD$2,0))))</f>
        <v/>
      </c>
      <c r="N60" s="159" t="str">
        <f>IF(OR(N$4="Co-Benefit Goals",$A60="Select BMP"),"",IF($E$1="Average Score",INDEX(FinalScores!$C$3:$AD$151,MATCH($B$1&amp;"-"&amp;$A60,FinalScores!$BA$3:$BA$151,0),MATCH(N$4,FinalScores!$C$2:$AD$2,0)),INDEX(ScoreStats!$C$3:$AD$151,MATCH($B$1&amp;"-"&amp;$A60,ScoreStats!$BA$3:$BA$151,0),MATCH(N$4,ScoreStats!$C$2:$AD$2,0))))</f>
        <v/>
      </c>
      <c r="O60" s="159" t="str">
        <f>IF(OR(O$4="Co-Benefit Goals",$A60="Select BMP"),"",IF($E$1="Average Score",INDEX(FinalScores!$C$3:$AD$151,MATCH($B$1&amp;"-"&amp;$A60,FinalScores!$BA$3:$BA$151,0),MATCH(O$4,FinalScores!$C$2:$AD$2,0)),INDEX(ScoreStats!$C$3:$AD$151,MATCH($B$1&amp;"-"&amp;$A60,ScoreStats!$BA$3:$BA$151,0),MATCH(O$4,ScoreStats!$C$2:$AD$2,0))))</f>
        <v/>
      </c>
      <c r="P60" s="159" t="str">
        <f>IF(OR(P$4="Co-Benefit Goals",$A60="Select BMP"),"",IF($E$1="Average Score",INDEX(FinalScores!$C$3:$AD$151,MATCH($B$1&amp;"-"&amp;$A60,FinalScores!$BA$3:$BA$151,0),MATCH(P$4,FinalScores!$C$2:$AD$2,0)),INDEX(ScoreStats!$C$3:$AD$151,MATCH($B$1&amp;"-"&amp;$A60,ScoreStats!$BA$3:$BA$151,0),MATCH(P$4,ScoreStats!$C$2:$AD$2,0))))</f>
        <v/>
      </c>
      <c r="Q60" s="159" t="str">
        <f>IF(OR(Q$4="Co-Benefit Goals",$A60="Select BMP"),"",IF($E$1="Average Score",INDEX(FinalScores!$C$3:$AD$151,MATCH($B$1&amp;"-"&amp;$A60,FinalScores!$BA$3:$BA$151,0),MATCH(Q$4,FinalScores!$C$2:$AD$2,0)),INDEX(ScoreStats!$C$3:$AD$151,MATCH($B$1&amp;"-"&amp;$A60,ScoreStats!$BA$3:$BA$151,0),MATCH(Q$4,ScoreStats!$C$2:$AD$2,0))))</f>
        <v/>
      </c>
      <c r="R60" s="159" t="str">
        <f>IF(OR(R$4="Co-Benefit Goals",$A60="Select BMP"),"",IF($E$1="Average Score",INDEX(FinalScores!$C$3:$AD$151,MATCH($B$1&amp;"-"&amp;$A60,FinalScores!$BA$3:$BA$151,0),MATCH(R$4,FinalScores!$C$2:$AD$2,0)),INDEX(ScoreStats!$C$3:$AD$151,MATCH($B$1&amp;"-"&amp;$A60,ScoreStats!$BA$3:$BA$151,0),MATCH(R$4,ScoreStats!$C$2:$AD$2,0))))</f>
        <v/>
      </c>
      <c r="S60" s="159" t="str">
        <f>IF(OR(S$4="Co-Benefit Goals",$A60="Select BMP"),"",IF($E$1="Average Score",INDEX(FinalScores!$C$3:$AD$151,MATCH($B$1&amp;"-"&amp;$A60,FinalScores!$BA$3:$BA$151,0),MATCH(S$4,FinalScores!$C$2:$AD$2,0)),INDEX(ScoreStats!$C$3:$AD$151,MATCH($B$1&amp;"-"&amp;$A60,ScoreStats!$BA$3:$BA$151,0),MATCH(S$4,ScoreStats!$C$2:$AD$2,0))))</f>
        <v/>
      </c>
      <c r="T60" s="159" t="str">
        <f>IF(OR(T$4="Co-Benefit Goals",$A60="Select BMP"),"",IF($E$1="Average Score",INDEX(FinalScores!$C$3:$AD$151,MATCH($B$1&amp;"-"&amp;$A60,FinalScores!$BA$3:$BA$151,0),MATCH(T$4,FinalScores!$C$2:$AD$2,0)),INDEX(ScoreStats!$C$3:$AD$151,MATCH($B$1&amp;"-"&amp;$A60,ScoreStats!$BA$3:$BA$151,0),MATCH(T$4,ScoreStats!$C$2:$AD$2,0))))</f>
        <v/>
      </c>
      <c r="U60" s="159" t="str">
        <f>IF(OR(U$4="Co-Benefit Goals",$A60="Select BMP"),"",IF($E$1="Average Score",INDEX(FinalScores!$C$3:$AD$151,MATCH($B$1&amp;"-"&amp;$A60,FinalScores!$BA$3:$BA$151,0),MATCH(U$4,FinalScores!$C$2:$AD$2,0)),INDEX(ScoreStats!$C$3:$AD$151,MATCH($B$1&amp;"-"&amp;$A60,ScoreStats!$BA$3:$BA$151,0),MATCH(U$4,ScoreStats!$C$2:$AD$2,0))))</f>
        <v/>
      </c>
      <c r="V60" s="159" t="str">
        <f>IF(OR(V$4="Co-Benefit Goals",$A60="Select BMP"),"",IF($E$1="Average Score",INDEX(FinalScores!$C$3:$AD$151,MATCH($B$1&amp;"-"&amp;$A60,FinalScores!$BA$3:$BA$151,0),MATCH(V$4,FinalScores!$C$2:$AD$2,0)),INDEX(ScoreStats!$C$3:$AD$151,MATCH($B$1&amp;"-"&amp;$A60,ScoreStats!$BA$3:$BA$151,0),MATCH(V$4,ScoreStats!$C$2:$AD$2,0))))</f>
        <v/>
      </c>
      <c r="W60" s="159" t="str">
        <f>IF(OR(W$4="Co-Benefit Goals",$A60="Select BMP"),"",IF($E$1="Average Score",INDEX(FinalScores!$C$3:$AD$151,MATCH($B$1&amp;"-"&amp;$A60,FinalScores!$BA$3:$BA$151,0),MATCH(W$4,FinalScores!$C$2:$AD$2,0)),INDEX(ScoreStats!$C$3:$AD$151,MATCH($B$1&amp;"-"&amp;$A60,ScoreStats!$BA$3:$BA$151,0),MATCH(W$4,ScoreStats!$C$2:$AD$2,0))))</f>
        <v/>
      </c>
      <c r="X60" s="159" t="str">
        <f>IF(OR(X$4="Co-Benefit Goals",$A60="Select BMP"),"",IF($E$1="Average Score",INDEX(FinalScores!$C$3:$AD$151,MATCH($B$1&amp;"-"&amp;$A60,FinalScores!$BA$3:$BA$151,0),MATCH(X$4,FinalScores!$C$2:$AD$2,0)),INDEX(ScoreStats!$C$3:$AD$151,MATCH($B$1&amp;"-"&amp;$A60,ScoreStats!$BA$3:$BA$151,0),MATCH(X$4,ScoreStats!$C$2:$AD$2,0))))</f>
        <v/>
      </c>
      <c r="Y60" s="159" t="str">
        <f>IF(OR(Y$4="Co-Benefit Goals",$A60="Select BMP"),"",IF($E$1="Average Score",INDEX(FinalScores!$C$3:$AD$151,MATCH($B$1&amp;"-"&amp;$A60,FinalScores!$BA$3:$BA$151,0),MATCH(Y$4,FinalScores!$C$2:$AD$2,0)),INDEX(ScoreStats!$C$3:$AD$151,MATCH($B$1&amp;"-"&amp;$A60,ScoreStats!$BA$3:$BA$151,0),MATCH(Y$4,ScoreStats!$C$2:$AD$2,0))))</f>
        <v/>
      </c>
      <c r="Z60" s="159" t="str">
        <f>IF(OR(Z$4="Co-Benefit Goals",$A60="Select BMP"),"",IF($E$1="Average Score",INDEX(FinalScores!$C$3:$AD$151,MATCH($B$1&amp;"-"&amp;$A60,FinalScores!$BA$3:$BA$151,0),MATCH(Z$4,FinalScores!$C$2:$AD$2,0)),INDEX(ScoreStats!$C$3:$AD$151,MATCH($B$1&amp;"-"&amp;$A60,ScoreStats!$BA$3:$BA$151,0),MATCH(Z$4,ScoreStats!$C$2:$AD$2,0))))</f>
        <v/>
      </c>
      <c r="AA60" s="159" t="str">
        <f>IF(OR(AA$4="Co-Benefit Goals",$A60="Select BMP"),"",IF($E$1="Average Score",INDEX(FinalScores!$C$3:$AD$151,MATCH($B$1&amp;"-"&amp;$A60,FinalScores!$BA$3:$BA$151,0),MATCH(AA$4,FinalScores!$C$2:$AD$2,0)),INDEX(ScoreStats!$C$3:$AD$151,MATCH($B$1&amp;"-"&amp;$A60,ScoreStats!$BA$3:$BA$151,0),MATCH(AA$4,ScoreStats!$C$2:$AD$2,0))))</f>
        <v/>
      </c>
      <c r="AB60" s="159" t="str">
        <f>IF(OR(AB$4="Co-Benefit Goals",$A60="Select BMP"),"",IF($E$1="Average Score",INDEX(FinalScores!$C$3:$AD$151,MATCH($B$1&amp;"-"&amp;$A60,FinalScores!$BA$3:$BA$151,0),MATCH(AB$4,FinalScores!$C$2:$AD$2,0)),INDEX(ScoreStats!$C$3:$AD$151,MATCH($B$1&amp;"-"&amp;$A60,ScoreStats!$BA$3:$BA$151,0),MATCH(AB$4,ScoreStats!$C$2:$AD$2,0))))</f>
        <v/>
      </c>
      <c r="AC60" s="159" t="str">
        <f>IF(OR(AC$4="Co-Benefit Goals",$A60="Select BMP"),"",IF($E$1="Average Score",INDEX(FinalScores!$C$3:$AD$151,MATCH($B$1&amp;"-"&amp;$A60,FinalScores!$BA$3:$BA$151,0),MATCH(AC$4,FinalScores!$C$2:$AD$2,0)),INDEX(ScoreStats!$C$3:$AD$151,MATCH($B$1&amp;"-"&amp;$A60,ScoreStats!$BA$3:$BA$151,0),MATCH(AC$4,ScoreStats!$C$2:$AD$2,0))))</f>
        <v/>
      </c>
    </row>
    <row r="61" spans="1:29" ht="27" customHeight="1" x14ac:dyDescent="0.25">
      <c r="A61" s="158" t="s">
        <v>422</v>
      </c>
      <c r="B61" s="159" t="str">
        <f>IF(OR(B$4="Co-Benefit Goals",$A61="Select BMP"),"",IF($E$1="Average Score",INDEX(FinalScores!$C$3:$AD$151,MATCH($B$1&amp;"-"&amp;$A61,FinalScores!$BA$3:$BA$151,0),MATCH(B$4,FinalScores!$C$2:$AD$2,0)),INDEX(ScoreStats!$C$3:$AD$151,MATCH($B$1&amp;"-"&amp;$A61,ScoreStats!$BA$3:$BA$151,0),MATCH(B$4,ScoreStats!$C$2:$AD$2,0))))</f>
        <v/>
      </c>
      <c r="C61" s="159" t="str">
        <f>IF(OR(C$4="Co-Benefit Goals",$A61="Select BMP"),"",IF($E$1="Average Score",INDEX(FinalScores!$C$3:$AD$151,MATCH($B$1&amp;"-"&amp;$A61,FinalScores!$BA$3:$BA$151,0),MATCH(C$4,FinalScores!$C$2:$AD$2,0)),INDEX(ScoreStats!$C$3:$AD$151,MATCH($B$1&amp;"-"&amp;$A61,ScoreStats!$BA$3:$BA$151,0),MATCH(C$4,ScoreStats!$C$2:$AD$2,0))))</f>
        <v/>
      </c>
      <c r="D61" s="159" t="str">
        <f>IF(OR(D$4="Co-Benefit Goals",$A61="Select BMP"),"",IF($E$1="Average Score",INDEX(FinalScores!$C$3:$AD$151,MATCH($B$1&amp;"-"&amp;$A61,FinalScores!$BA$3:$BA$151,0),MATCH(D$4,FinalScores!$C$2:$AD$2,0)),INDEX(ScoreStats!$C$3:$AD$151,MATCH($B$1&amp;"-"&amp;$A61,ScoreStats!$BA$3:$BA$151,0),MATCH(D$4,ScoreStats!$C$2:$AD$2,0))))</f>
        <v/>
      </c>
      <c r="E61" s="159" t="str">
        <f>IF(OR(E$4="Co-Benefit Goals",$A61="Select BMP"),"",IF($E$1="Average Score",INDEX(FinalScores!$C$3:$AD$151,MATCH($B$1&amp;"-"&amp;$A61,FinalScores!$BA$3:$BA$151,0),MATCH(E$4,FinalScores!$C$2:$AD$2,0)),INDEX(ScoreStats!$C$3:$AD$151,MATCH($B$1&amp;"-"&amp;$A61,ScoreStats!$BA$3:$BA$151,0),MATCH(E$4,ScoreStats!$C$2:$AD$2,0))))</f>
        <v/>
      </c>
      <c r="F61" s="159" t="str">
        <f>IF(OR(F$4="Co-Benefit Goals",$A61="Select BMP"),"",IF($E$1="Average Score",INDEX(FinalScores!$C$3:$AD$151,MATCH($B$1&amp;"-"&amp;$A61,FinalScores!$BA$3:$BA$151,0),MATCH(F$4,FinalScores!$C$2:$AD$2,0)),INDEX(ScoreStats!$C$3:$AD$151,MATCH($B$1&amp;"-"&amp;$A61,ScoreStats!$BA$3:$BA$151,0),MATCH(F$4,ScoreStats!$C$2:$AD$2,0))))</f>
        <v/>
      </c>
      <c r="G61" s="159" t="str">
        <f>IF(OR(G$4="Co-Benefit Goals",$A61="Select BMP"),"",IF($E$1="Average Score",INDEX(FinalScores!$C$3:$AD$151,MATCH($B$1&amp;"-"&amp;$A61,FinalScores!$BA$3:$BA$151,0),MATCH(G$4,FinalScores!$C$2:$AD$2,0)),INDEX(ScoreStats!$C$3:$AD$151,MATCH($B$1&amp;"-"&amp;$A61,ScoreStats!$BA$3:$BA$151,0),MATCH(G$4,ScoreStats!$C$2:$AD$2,0))))</f>
        <v/>
      </c>
      <c r="H61" s="159" t="str">
        <f>IF(OR(H$4="Co-Benefit Goals",$A61="Select BMP"),"",IF($E$1="Average Score",INDEX(FinalScores!$C$3:$AD$151,MATCH($B$1&amp;"-"&amp;$A61,FinalScores!$BA$3:$BA$151,0),MATCH(H$4,FinalScores!$C$2:$AD$2,0)),INDEX(ScoreStats!$C$3:$AD$151,MATCH($B$1&amp;"-"&amp;$A61,ScoreStats!$BA$3:$BA$151,0),MATCH(H$4,ScoreStats!$C$2:$AD$2,0))))</f>
        <v/>
      </c>
      <c r="I61" s="159" t="str">
        <f>IF(OR(I$4="Co-Benefit Goals",$A61="Select BMP"),"",IF($E$1="Average Score",INDEX(FinalScores!$C$3:$AD$151,MATCH($B$1&amp;"-"&amp;$A61,FinalScores!$BA$3:$BA$151,0),MATCH(I$4,FinalScores!$C$2:$AD$2,0)),INDEX(ScoreStats!$C$3:$AD$151,MATCH($B$1&amp;"-"&amp;$A61,ScoreStats!$BA$3:$BA$151,0),MATCH(I$4,ScoreStats!$C$2:$AD$2,0))))</f>
        <v/>
      </c>
      <c r="J61" s="159" t="str">
        <f>IF(OR(J$4="Co-Benefit Goals",$A61="Select BMP"),"",IF($E$1="Average Score",INDEX(FinalScores!$C$3:$AD$151,MATCH($B$1&amp;"-"&amp;$A61,FinalScores!$BA$3:$BA$151,0),MATCH(J$4,FinalScores!$C$2:$AD$2,0)),INDEX(ScoreStats!$C$3:$AD$151,MATCH($B$1&amp;"-"&amp;$A61,ScoreStats!$BA$3:$BA$151,0),MATCH(J$4,ScoreStats!$C$2:$AD$2,0))))</f>
        <v/>
      </c>
      <c r="K61" s="159" t="str">
        <f>IF(OR(K$4="Co-Benefit Goals",$A61="Select BMP"),"",IF($E$1="Average Score",INDEX(FinalScores!$C$3:$AD$151,MATCH($B$1&amp;"-"&amp;$A61,FinalScores!$BA$3:$BA$151,0),MATCH(K$4,FinalScores!$C$2:$AD$2,0)),INDEX(ScoreStats!$C$3:$AD$151,MATCH($B$1&amp;"-"&amp;$A61,ScoreStats!$BA$3:$BA$151,0),MATCH(K$4,ScoreStats!$C$2:$AD$2,0))))</f>
        <v/>
      </c>
      <c r="L61" s="159" t="str">
        <f>IF(OR(L$4="Co-Benefit Goals",$A61="Select BMP"),"",IF($E$1="Average Score",INDEX(FinalScores!$C$3:$AD$151,MATCH($B$1&amp;"-"&amp;$A61,FinalScores!$BA$3:$BA$151,0),MATCH(L$4,FinalScores!$C$2:$AD$2,0)),INDEX(ScoreStats!$C$3:$AD$151,MATCH($B$1&amp;"-"&amp;$A61,ScoreStats!$BA$3:$BA$151,0),MATCH(L$4,ScoreStats!$C$2:$AD$2,0))))</f>
        <v/>
      </c>
      <c r="M61" s="159" t="str">
        <f>IF(OR(M$4="Co-Benefit Goals",$A61="Select BMP"),"",IF($E$1="Average Score",INDEX(FinalScores!$C$3:$AD$151,MATCH($B$1&amp;"-"&amp;$A61,FinalScores!$BA$3:$BA$151,0),MATCH(M$4,FinalScores!$C$2:$AD$2,0)),INDEX(ScoreStats!$C$3:$AD$151,MATCH($B$1&amp;"-"&amp;$A61,ScoreStats!$BA$3:$BA$151,0),MATCH(M$4,ScoreStats!$C$2:$AD$2,0))))</f>
        <v/>
      </c>
      <c r="N61" s="159" t="str">
        <f>IF(OR(N$4="Co-Benefit Goals",$A61="Select BMP"),"",IF($E$1="Average Score",INDEX(FinalScores!$C$3:$AD$151,MATCH($B$1&amp;"-"&amp;$A61,FinalScores!$BA$3:$BA$151,0),MATCH(N$4,FinalScores!$C$2:$AD$2,0)),INDEX(ScoreStats!$C$3:$AD$151,MATCH($B$1&amp;"-"&amp;$A61,ScoreStats!$BA$3:$BA$151,0),MATCH(N$4,ScoreStats!$C$2:$AD$2,0))))</f>
        <v/>
      </c>
      <c r="O61" s="159" t="str">
        <f>IF(OR(O$4="Co-Benefit Goals",$A61="Select BMP"),"",IF($E$1="Average Score",INDEX(FinalScores!$C$3:$AD$151,MATCH($B$1&amp;"-"&amp;$A61,FinalScores!$BA$3:$BA$151,0),MATCH(O$4,FinalScores!$C$2:$AD$2,0)),INDEX(ScoreStats!$C$3:$AD$151,MATCH($B$1&amp;"-"&amp;$A61,ScoreStats!$BA$3:$BA$151,0),MATCH(O$4,ScoreStats!$C$2:$AD$2,0))))</f>
        <v/>
      </c>
      <c r="P61" s="159" t="str">
        <f>IF(OR(P$4="Co-Benefit Goals",$A61="Select BMP"),"",IF($E$1="Average Score",INDEX(FinalScores!$C$3:$AD$151,MATCH($B$1&amp;"-"&amp;$A61,FinalScores!$BA$3:$BA$151,0),MATCH(P$4,FinalScores!$C$2:$AD$2,0)),INDEX(ScoreStats!$C$3:$AD$151,MATCH($B$1&amp;"-"&amp;$A61,ScoreStats!$BA$3:$BA$151,0),MATCH(P$4,ScoreStats!$C$2:$AD$2,0))))</f>
        <v/>
      </c>
      <c r="Q61" s="159" t="str">
        <f>IF(OR(Q$4="Co-Benefit Goals",$A61="Select BMP"),"",IF($E$1="Average Score",INDEX(FinalScores!$C$3:$AD$151,MATCH($B$1&amp;"-"&amp;$A61,FinalScores!$BA$3:$BA$151,0),MATCH(Q$4,FinalScores!$C$2:$AD$2,0)),INDEX(ScoreStats!$C$3:$AD$151,MATCH($B$1&amp;"-"&amp;$A61,ScoreStats!$BA$3:$BA$151,0),MATCH(Q$4,ScoreStats!$C$2:$AD$2,0))))</f>
        <v/>
      </c>
      <c r="R61" s="159" t="str">
        <f>IF(OR(R$4="Co-Benefit Goals",$A61="Select BMP"),"",IF($E$1="Average Score",INDEX(FinalScores!$C$3:$AD$151,MATCH($B$1&amp;"-"&amp;$A61,FinalScores!$BA$3:$BA$151,0),MATCH(R$4,FinalScores!$C$2:$AD$2,0)),INDEX(ScoreStats!$C$3:$AD$151,MATCH($B$1&amp;"-"&amp;$A61,ScoreStats!$BA$3:$BA$151,0),MATCH(R$4,ScoreStats!$C$2:$AD$2,0))))</f>
        <v/>
      </c>
      <c r="S61" s="159" t="str">
        <f>IF(OR(S$4="Co-Benefit Goals",$A61="Select BMP"),"",IF($E$1="Average Score",INDEX(FinalScores!$C$3:$AD$151,MATCH($B$1&amp;"-"&amp;$A61,FinalScores!$BA$3:$BA$151,0),MATCH(S$4,FinalScores!$C$2:$AD$2,0)),INDEX(ScoreStats!$C$3:$AD$151,MATCH($B$1&amp;"-"&amp;$A61,ScoreStats!$BA$3:$BA$151,0),MATCH(S$4,ScoreStats!$C$2:$AD$2,0))))</f>
        <v/>
      </c>
      <c r="T61" s="159" t="str">
        <f>IF(OR(T$4="Co-Benefit Goals",$A61="Select BMP"),"",IF($E$1="Average Score",INDEX(FinalScores!$C$3:$AD$151,MATCH($B$1&amp;"-"&amp;$A61,FinalScores!$BA$3:$BA$151,0),MATCH(T$4,FinalScores!$C$2:$AD$2,0)),INDEX(ScoreStats!$C$3:$AD$151,MATCH($B$1&amp;"-"&amp;$A61,ScoreStats!$BA$3:$BA$151,0),MATCH(T$4,ScoreStats!$C$2:$AD$2,0))))</f>
        <v/>
      </c>
      <c r="U61" s="159" t="str">
        <f>IF(OR(U$4="Co-Benefit Goals",$A61="Select BMP"),"",IF($E$1="Average Score",INDEX(FinalScores!$C$3:$AD$151,MATCH($B$1&amp;"-"&amp;$A61,FinalScores!$BA$3:$BA$151,0),MATCH(U$4,FinalScores!$C$2:$AD$2,0)),INDEX(ScoreStats!$C$3:$AD$151,MATCH($B$1&amp;"-"&amp;$A61,ScoreStats!$BA$3:$BA$151,0),MATCH(U$4,ScoreStats!$C$2:$AD$2,0))))</f>
        <v/>
      </c>
      <c r="V61" s="159" t="str">
        <f>IF(OR(V$4="Co-Benefit Goals",$A61="Select BMP"),"",IF($E$1="Average Score",INDEX(FinalScores!$C$3:$AD$151,MATCH($B$1&amp;"-"&amp;$A61,FinalScores!$BA$3:$BA$151,0),MATCH(V$4,FinalScores!$C$2:$AD$2,0)),INDEX(ScoreStats!$C$3:$AD$151,MATCH($B$1&amp;"-"&amp;$A61,ScoreStats!$BA$3:$BA$151,0),MATCH(V$4,ScoreStats!$C$2:$AD$2,0))))</f>
        <v/>
      </c>
      <c r="W61" s="159" t="str">
        <f>IF(OR(W$4="Co-Benefit Goals",$A61="Select BMP"),"",IF($E$1="Average Score",INDEX(FinalScores!$C$3:$AD$151,MATCH($B$1&amp;"-"&amp;$A61,FinalScores!$BA$3:$BA$151,0),MATCH(W$4,FinalScores!$C$2:$AD$2,0)),INDEX(ScoreStats!$C$3:$AD$151,MATCH($B$1&amp;"-"&amp;$A61,ScoreStats!$BA$3:$BA$151,0),MATCH(W$4,ScoreStats!$C$2:$AD$2,0))))</f>
        <v/>
      </c>
      <c r="X61" s="159" t="str">
        <f>IF(OR(X$4="Co-Benefit Goals",$A61="Select BMP"),"",IF($E$1="Average Score",INDEX(FinalScores!$C$3:$AD$151,MATCH($B$1&amp;"-"&amp;$A61,FinalScores!$BA$3:$BA$151,0),MATCH(X$4,FinalScores!$C$2:$AD$2,0)),INDEX(ScoreStats!$C$3:$AD$151,MATCH($B$1&amp;"-"&amp;$A61,ScoreStats!$BA$3:$BA$151,0),MATCH(X$4,ScoreStats!$C$2:$AD$2,0))))</f>
        <v/>
      </c>
      <c r="Y61" s="159" t="str">
        <f>IF(OR(Y$4="Co-Benefit Goals",$A61="Select BMP"),"",IF($E$1="Average Score",INDEX(FinalScores!$C$3:$AD$151,MATCH($B$1&amp;"-"&amp;$A61,FinalScores!$BA$3:$BA$151,0),MATCH(Y$4,FinalScores!$C$2:$AD$2,0)),INDEX(ScoreStats!$C$3:$AD$151,MATCH($B$1&amp;"-"&amp;$A61,ScoreStats!$BA$3:$BA$151,0),MATCH(Y$4,ScoreStats!$C$2:$AD$2,0))))</f>
        <v/>
      </c>
      <c r="Z61" s="159" t="str">
        <f>IF(OR(Z$4="Co-Benefit Goals",$A61="Select BMP"),"",IF($E$1="Average Score",INDEX(FinalScores!$C$3:$AD$151,MATCH($B$1&amp;"-"&amp;$A61,FinalScores!$BA$3:$BA$151,0),MATCH(Z$4,FinalScores!$C$2:$AD$2,0)),INDEX(ScoreStats!$C$3:$AD$151,MATCH($B$1&amp;"-"&amp;$A61,ScoreStats!$BA$3:$BA$151,0),MATCH(Z$4,ScoreStats!$C$2:$AD$2,0))))</f>
        <v/>
      </c>
      <c r="AA61" s="159" t="str">
        <f>IF(OR(AA$4="Co-Benefit Goals",$A61="Select BMP"),"",IF($E$1="Average Score",INDEX(FinalScores!$C$3:$AD$151,MATCH($B$1&amp;"-"&amp;$A61,FinalScores!$BA$3:$BA$151,0),MATCH(AA$4,FinalScores!$C$2:$AD$2,0)),INDEX(ScoreStats!$C$3:$AD$151,MATCH($B$1&amp;"-"&amp;$A61,ScoreStats!$BA$3:$BA$151,0),MATCH(AA$4,ScoreStats!$C$2:$AD$2,0))))</f>
        <v/>
      </c>
      <c r="AB61" s="159" t="str">
        <f>IF(OR(AB$4="Co-Benefit Goals",$A61="Select BMP"),"",IF($E$1="Average Score",INDEX(FinalScores!$C$3:$AD$151,MATCH($B$1&amp;"-"&amp;$A61,FinalScores!$BA$3:$BA$151,0),MATCH(AB$4,FinalScores!$C$2:$AD$2,0)),INDEX(ScoreStats!$C$3:$AD$151,MATCH($B$1&amp;"-"&amp;$A61,ScoreStats!$BA$3:$BA$151,0),MATCH(AB$4,ScoreStats!$C$2:$AD$2,0))))</f>
        <v/>
      </c>
      <c r="AC61" s="159" t="str">
        <f>IF(OR(AC$4="Co-Benefit Goals",$A61="Select BMP"),"",IF($E$1="Average Score",INDEX(FinalScores!$C$3:$AD$151,MATCH($B$1&amp;"-"&amp;$A61,FinalScores!$BA$3:$BA$151,0),MATCH(AC$4,FinalScores!$C$2:$AD$2,0)),INDEX(ScoreStats!$C$3:$AD$151,MATCH($B$1&amp;"-"&amp;$A61,ScoreStats!$BA$3:$BA$151,0),MATCH(AC$4,ScoreStats!$C$2:$AD$2,0))))</f>
        <v/>
      </c>
    </row>
    <row r="62" spans="1:29" ht="27" customHeight="1" x14ac:dyDescent="0.25">
      <c r="A62" s="158" t="s">
        <v>422</v>
      </c>
      <c r="B62" s="159" t="str">
        <f>IF(OR(B$4="Co-Benefit Goals",$A62="Select BMP"),"",IF($E$1="Average Score",INDEX(FinalScores!$C$3:$AD$151,MATCH($B$1&amp;"-"&amp;$A62,FinalScores!$BA$3:$BA$151,0),MATCH(B$4,FinalScores!$C$2:$AD$2,0)),INDEX(ScoreStats!$C$3:$AD$151,MATCH($B$1&amp;"-"&amp;$A62,ScoreStats!$BA$3:$BA$151,0),MATCH(B$4,ScoreStats!$C$2:$AD$2,0))))</f>
        <v/>
      </c>
      <c r="C62" s="159" t="str">
        <f>IF(OR(C$4="Co-Benefit Goals",$A62="Select BMP"),"",IF($E$1="Average Score",INDEX(FinalScores!$C$3:$AD$151,MATCH($B$1&amp;"-"&amp;$A62,FinalScores!$BA$3:$BA$151,0),MATCH(C$4,FinalScores!$C$2:$AD$2,0)),INDEX(ScoreStats!$C$3:$AD$151,MATCH($B$1&amp;"-"&amp;$A62,ScoreStats!$BA$3:$BA$151,0),MATCH(C$4,ScoreStats!$C$2:$AD$2,0))))</f>
        <v/>
      </c>
      <c r="D62" s="159" t="str">
        <f>IF(OR(D$4="Co-Benefit Goals",$A62="Select BMP"),"",IF($E$1="Average Score",INDEX(FinalScores!$C$3:$AD$151,MATCH($B$1&amp;"-"&amp;$A62,FinalScores!$BA$3:$BA$151,0),MATCH(D$4,FinalScores!$C$2:$AD$2,0)),INDEX(ScoreStats!$C$3:$AD$151,MATCH($B$1&amp;"-"&amp;$A62,ScoreStats!$BA$3:$BA$151,0),MATCH(D$4,ScoreStats!$C$2:$AD$2,0))))</f>
        <v/>
      </c>
      <c r="E62" s="159" t="str">
        <f>IF(OR(E$4="Co-Benefit Goals",$A62="Select BMP"),"",IF($E$1="Average Score",INDEX(FinalScores!$C$3:$AD$151,MATCH($B$1&amp;"-"&amp;$A62,FinalScores!$BA$3:$BA$151,0),MATCH(E$4,FinalScores!$C$2:$AD$2,0)),INDEX(ScoreStats!$C$3:$AD$151,MATCH($B$1&amp;"-"&amp;$A62,ScoreStats!$BA$3:$BA$151,0),MATCH(E$4,ScoreStats!$C$2:$AD$2,0))))</f>
        <v/>
      </c>
      <c r="F62" s="159" t="str">
        <f>IF(OR(F$4="Co-Benefit Goals",$A62="Select BMP"),"",IF($E$1="Average Score",INDEX(FinalScores!$C$3:$AD$151,MATCH($B$1&amp;"-"&amp;$A62,FinalScores!$BA$3:$BA$151,0),MATCH(F$4,FinalScores!$C$2:$AD$2,0)),INDEX(ScoreStats!$C$3:$AD$151,MATCH($B$1&amp;"-"&amp;$A62,ScoreStats!$BA$3:$BA$151,0),MATCH(F$4,ScoreStats!$C$2:$AD$2,0))))</f>
        <v/>
      </c>
      <c r="G62" s="159" t="str">
        <f>IF(OR(G$4="Co-Benefit Goals",$A62="Select BMP"),"",IF($E$1="Average Score",INDEX(FinalScores!$C$3:$AD$151,MATCH($B$1&amp;"-"&amp;$A62,FinalScores!$BA$3:$BA$151,0),MATCH(G$4,FinalScores!$C$2:$AD$2,0)),INDEX(ScoreStats!$C$3:$AD$151,MATCH($B$1&amp;"-"&amp;$A62,ScoreStats!$BA$3:$BA$151,0),MATCH(G$4,ScoreStats!$C$2:$AD$2,0))))</f>
        <v/>
      </c>
      <c r="H62" s="159" t="str">
        <f>IF(OR(H$4="Co-Benefit Goals",$A62="Select BMP"),"",IF($E$1="Average Score",INDEX(FinalScores!$C$3:$AD$151,MATCH($B$1&amp;"-"&amp;$A62,FinalScores!$BA$3:$BA$151,0),MATCH(H$4,FinalScores!$C$2:$AD$2,0)),INDEX(ScoreStats!$C$3:$AD$151,MATCH($B$1&amp;"-"&amp;$A62,ScoreStats!$BA$3:$BA$151,0),MATCH(H$4,ScoreStats!$C$2:$AD$2,0))))</f>
        <v/>
      </c>
      <c r="I62" s="159" t="str">
        <f>IF(OR(I$4="Co-Benefit Goals",$A62="Select BMP"),"",IF($E$1="Average Score",INDEX(FinalScores!$C$3:$AD$151,MATCH($B$1&amp;"-"&amp;$A62,FinalScores!$BA$3:$BA$151,0),MATCH(I$4,FinalScores!$C$2:$AD$2,0)),INDEX(ScoreStats!$C$3:$AD$151,MATCH($B$1&amp;"-"&amp;$A62,ScoreStats!$BA$3:$BA$151,0),MATCH(I$4,ScoreStats!$C$2:$AD$2,0))))</f>
        <v/>
      </c>
      <c r="J62" s="159" t="str">
        <f>IF(OR(J$4="Co-Benefit Goals",$A62="Select BMP"),"",IF($E$1="Average Score",INDEX(FinalScores!$C$3:$AD$151,MATCH($B$1&amp;"-"&amp;$A62,FinalScores!$BA$3:$BA$151,0),MATCH(J$4,FinalScores!$C$2:$AD$2,0)),INDEX(ScoreStats!$C$3:$AD$151,MATCH($B$1&amp;"-"&amp;$A62,ScoreStats!$BA$3:$BA$151,0),MATCH(J$4,ScoreStats!$C$2:$AD$2,0))))</f>
        <v/>
      </c>
      <c r="K62" s="159" t="str">
        <f>IF(OR(K$4="Co-Benefit Goals",$A62="Select BMP"),"",IF($E$1="Average Score",INDEX(FinalScores!$C$3:$AD$151,MATCH($B$1&amp;"-"&amp;$A62,FinalScores!$BA$3:$BA$151,0),MATCH(K$4,FinalScores!$C$2:$AD$2,0)),INDEX(ScoreStats!$C$3:$AD$151,MATCH($B$1&amp;"-"&amp;$A62,ScoreStats!$BA$3:$BA$151,0),MATCH(K$4,ScoreStats!$C$2:$AD$2,0))))</f>
        <v/>
      </c>
      <c r="L62" s="159" t="str">
        <f>IF(OR(L$4="Co-Benefit Goals",$A62="Select BMP"),"",IF($E$1="Average Score",INDEX(FinalScores!$C$3:$AD$151,MATCH($B$1&amp;"-"&amp;$A62,FinalScores!$BA$3:$BA$151,0),MATCH(L$4,FinalScores!$C$2:$AD$2,0)),INDEX(ScoreStats!$C$3:$AD$151,MATCH($B$1&amp;"-"&amp;$A62,ScoreStats!$BA$3:$BA$151,0),MATCH(L$4,ScoreStats!$C$2:$AD$2,0))))</f>
        <v/>
      </c>
      <c r="M62" s="159" t="str">
        <f>IF(OR(M$4="Co-Benefit Goals",$A62="Select BMP"),"",IF($E$1="Average Score",INDEX(FinalScores!$C$3:$AD$151,MATCH($B$1&amp;"-"&amp;$A62,FinalScores!$BA$3:$BA$151,0),MATCH(M$4,FinalScores!$C$2:$AD$2,0)),INDEX(ScoreStats!$C$3:$AD$151,MATCH($B$1&amp;"-"&amp;$A62,ScoreStats!$BA$3:$BA$151,0),MATCH(M$4,ScoreStats!$C$2:$AD$2,0))))</f>
        <v/>
      </c>
      <c r="N62" s="159" t="str">
        <f>IF(OR(N$4="Co-Benefit Goals",$A62="Select BMP"),"",IF($E$1="Average Score",INDEX(FinalScores!$C$3:$AD$151,MATCH($B$1&amp;"-"&amp;$A62,FinalScores!$BA$3:$BA$151,0),MATCH(N$4,FinalScores!$C$2:$AD$2,0)),INDEX(ScoreStats!$C$3:$AD$151,MATCH($B$1&amp;"-"&amp;$A62,ScoreStats!$BA$3:$BA$151,0),MATCH(N$4,ScoreStats!$C$2:$AD$2,0))))</f>
        <v/>
      </c>
      <c r="O62" s="159" t="str">
        <f>IF(OR(O$4="Co-Benefit Goals",$A62="Select BMP"),"",IF($E$1="Average Score",INDEX(FinalScores!$C$3:$AD$151,MATCH($B$1&amp;"-"&amp;$A62,FinalScores!$BA$3:$BA$151,0),MATCH(O$4,FinalScores!$C$2:$AD$2,0)),INDEX(ScoreStats!$C$3:$AD$151,MATCH($B$1&amp;"-"&amp;$A62,ScoreStats!$BA$3:$BA$151,0),MATCH(O$4,ScoreStats!$C$2:$AD$2,0))))</f>
        <v/>
      </c>
      <c r="P62" s="159" t="str">
        <f>IF(OR(P$4="Co-Benefit Goals",$A62="Select BMP"),"",IF($E$1="Average Score",INDEX(FinalScores!$C$3:$AD$151,MATCH($B$1&amp;"-"&amp;$A62,FinalScores!$BA$3:$BA$151,0),MATCH(P$4,FinalScores!$C$2:$AD$2,0)),INDEX(ScoreStats!$C$3:$AD$151,MATCH($B$1&amp;"-"&amp;$A62,ScoreStats!$BA$3:$BA$151,0),MATCH(P$4,ScoreStats!$C$2:$AD$2,0))))</f>
        <v/>
      </c>
      <c r="Q62" s="159" t="str">
        <f>IF(OR(Q$4="Co-Benefit Goals",$A62="Select BMP"),"",IF($E$1="Average Score",INDEX(FinalScores!$C$3:$AD$151,MATCH($B$1&amp;"-"&amp;$A62,FinalScores!$BA$3:$BA$151,0),MATCH(Q$4,FinalScores!$C$2:$AD$2,0)),INDEX(ScoreStats!$C$3:$AD$151,MATCH($B$1&amp;"-"&amp;$A62,ScoreStats!$BA$3:$BA$151,0),MATCH(Q$4,ScoreStats!$C$2:$AD$2,0))))</f>
        <v/>
      </c>
      <c r="R62" s="159" t="str">
        <f>IF(OR(R$4="Co-Benefit Goals",$A62="Select BMP"),"",IF($E$1="Average Score",INDEX(FinalScores!$C$3:$AD$151,MATCH($B$1&amp;"-"&amp;$A62,FinalScores!$BA$3:$BA$151,0),MATCH(R$4,FinalScores!$C$2:$AD$2,0)),INDEX(ScoreStats!$C$3:$AD$151,MATCH($B$1&amp;"-"&amp;$A62,ScoreStats!$BA$3:$BA$151,0),MATCH(R$4,ScoreStats!$C$2:$AD$2,0))))</f>
        <v/>
      </c>
      <c r="S62" s="159" t="str">
        <f>IF(OR(S$4="Co-Benefit Goals",$A62="Select BMP"),"",IF($E$1="Average Score",INDEX(FinalScores!$C$3:$AD$151,MATCH($B$1&amp;"-"&amp;$A62,FinalScores!$BA$3:$BA$151,0),MATCH(S$4,FinalScores!$C$2:$AD$2,0)),INDEX(ScoreStats!$C$3:$AD$151,MATCH($B$1&amp;"-"&amp;$A62,ScoreStats!$BA$3:$BA$151,0),MATCH(S$4,ScoreStats!$C$2:$AD$2,0))))</f>
        <v/>
      </c>
      <c r="T62" s="159" t="str">
        <f>IF(OR(T$4="Co-Benefit Goals",$A62="Select BMP"),"",IF($E$1="Average Score",INDEX(FinalScores!$C$3:$AD$151,MATCH($B$1&amp;"-"&amp;$A62,FinalScores!$BA$3:$BA$151,0),MATCH(T$4,FinalScores!$C$2:$AD$2,0)),INDEX(ScoreStats!$C$3:$AD$151,MATCH($B$1&amp;"-"&amp;$A62,ScoreStats!$BA$3:$BA$151,0),MATCH(T$4,ScoreStats!$C$2:$AD$2,0))))</f>
        <v/>
      </c>
      <c r="U62" s="159" t="str">
        <f>IF(OR(U$4="Co-Benefit Goals",$A62="Select BMP"),"",IF($E$1="Average Score",INDEX(FinalScores!$C$3:$AD$151,MATCH($B$1&amp;"-"&amp;$A62,FinalScores!$BA$3:$BA$151,0),MATCH(U$4,FinalScores!$C$2:$AD$2,0)),INDEX(ScoreStats!$C$3:$AD$151,MATCH($B$1&amp;"-"&amp;$A62,ScoreStats!$BA$3:$BA$151,0),MATCH(U$4,ScoreStats!$C$2:$AD$2,0))))</f>
        <v/>
      </c>
      <c r="V62" s="159" t="str">
        <f>IF(OR(V$4="Co-Benefit Goals",$A62="Select BMP"),"",IF($E$1="Average Score",INDEX(FinalScores!$C$3:$AD$151,MATCH($B$1&amp;"-"&amp;$A62,FinalScores!$BA$3:$BA$151,0),MATCH(V$4,FinalScores!$C$2:$AD$2,0)),INDEX(ScoreStats!$C$3:$AD$151,MATCH($B$1&amp;"-"&amp;$A62,ScoreStats!$BA$3:$BA$151,0),MATCH(V$4,ScoreStats!$C$2:$AD$2,0))))</f>
        <v/>
      </c>
      <c r="W62" s="159" t="str">
        <f>IF(OR(W$4="Co-Benefit Goals",$A62="Select BMP"),"",IF($E$1="Average Score",INDEX(FinalScores!$C$3:$AD$151,MATCH($B$1&amp;"-"&amp;$A62,FinalScores!$BA$3:$BA$151,0),MATCH(W$4,FinalScores!$C$2:$AD$2,0)),INDEX(ScoreStats!$C$3:$AD$151,MATCH($B$1&amp;"-"&amp;$A62,ScoreStats!$BA$3:$BA$151,0),MATCH(W$4,ScoreStats!$C$2:$AD$2,0))))</f>
        <v/>
      </c>
      <c r="X62" s="159" t="str">
        <f>IF(OR(X$4="Co-Benefit Goals",$A62="Select BMP"),"",IF($E$1="Average Score",INDEX(FinalScores!$C$3:$AD$151,MATCH($B$1&amp;"-"&amp;$A62,FinalScores!$BA$3:$BA$151,0),MATCH(X$4,FinalScores!$C$2:$AD$2,0)),INDEX(ScoreStats!$C$3:$AD$151,MATCH($B$1&amp;"-"&amp;$A62,ScoreStats!$BA$3:$BA$151,0),MATCH(X$4,ScoreStats!$C$2:$AD$2,0))))</f>
        <v/>
      </c>
      <c r="Y62" s="159" t="str">
        <f>IF(OR(Y$4="Co-Benefit Goals",$A62="Select BMP"),"",IF($E$1="Average Score",INDEX(FinalScores!$C$3:$AD$151,MATCH($B$1&amp;"-"&amp;$A62,FinalScores!$BA$3:$BA$151,0),MATCH(Y$4,FinalScores!$C$2:$AD$2,0)),INDEX(ScoreStats!$C$3:$AD$151,MATCH($B$1&amp;"-"&amp;$A62,ScoreStats!$BA$3:$BA$151,0),MATCH(Y$4,ScoreStats!$C$2:$AD$2,0))))</f>
        <v/>
      </c>
      <c r="Z62" s="159" t="str">
        <f>IF(OR(Z$4="Co-Benefit Goals",$A62="Select BMP"),"",IF($E$1="Average Score",INDEX(FinalScores!$C$3:$AD$151,MATCH($B$1&amp;"-"&amp;$A62,FinalScores!$BA$3:$BA$151,0),MATCH(Z$4,FinalScores!$C$2:$AD$2,0)),INDEX(ScoreStats!$C$3:$AD$151,MATCH($B$1&amp;"-"&amp;$A62,ScoreStats!$BA$3:$BA$151,0),MATCH(Z$4,ScoreStats!$C$2:$AD$2,0))))</f>
        <v/>
      </c>
      <c r="AA62" s="159" t="str">
        <f>IF(OR(AA$4="Co-Benefit Goals",$A62="Select BMP"),"",IF($E$1="Average Score",INDEX(FinalScores!$C$3:$AD$151,MATCH($B$1&amp;"-"&amp;$A62,FinalScores!$BA$3:$BA$151,0),MATCH(AA$4,FinalScores!$C$2:$AD$2,0)),INDEX(ScoreStats!$C$3:$AD$151,MATCH($B$1&amp;"-"&amp;$A62,ScoreStats!$BA$3:$BA$151,0),MATCH(AA$4,ScoreStats!$C$2:$AD$2,0))))</f>
        <v/>
      </c>
      <c r="AB62" s="159" t="str">
        <f>IF(OR(AB$4="Co-Benefit Goals",$A62="Select BMP"),"",IF($E$1="Average Score",INDEX(FinalScores!$C$3:$AD$151,MATCH($B$1&amp;"-"&amp;$A62,FinalScores!$BA$3:$BA$151,0),MATCH(AB$4,FinalScores!$C$2:$AD$2,0)),INDEX(ScoreStats!$C$3:$AD$151,MATCH($B$1&amp;"-"&amp;$A62,ScoreStats!$BA$3:$BA$151,0),MATCH(AB$4,ScoreStats!$C$2:$AD$2,0))))</f>
        <v/>
      </c>
      <c r="AC62" s="159" t="str">
        <f>IF(OR(AC$4="Co-Benefit Goals",$A62="Select BMP"),"",IF($E$1="Average Score",INDEX(FinalScores!$C$3:$AD$151,MATCH($B$1&amp;"-"&amp;$A62,FinalScores!$BA$3:$BA$151,0),MATCH(AC$4,FinalScores!$C$2:$AD$2,0)),INDEX(ScoreStats!$C$3:$AD$151,MATCH($B$1&amp;"-"&amp;$A62,ScoreStats!$BA$3:$BA$151,0),MATCH(AC$4,ScoreStats!$C$2:$AD$2,0))))</f>
        <v/>
      </c>
    </row>
    <row r="63" spans="1:29" ht="27" customHeight="1" x14ac:dyDescent="0.25">
      <c r="A63" s="158" t="s">
        <v>422</v>
      </c>
      <c r="B63" s="159" t="str">
        <f>IF(OR(B$4="Co-Benefit Goals",$A63="Select BMP"),"",IF($E$1="Average Score",INDEX(FinalScores!$C$3:$AD$151,MATCH($B$1&amp;"-"&amp;$A63,FinalScores!$BA$3:$BA$151,0),MATCH(B$4,FinalScores!$C$2:$AD$2,0)),INDEX(ScoreStats!$C$3:$AD$151,MATCH($B$1&amp;"-"&amp;$A63,ScoreStats!$BA$3:$BA$151,0),MATCH(B$4,ScoreStats!$C$2:$AD$2,0))))</f>
        <v/>
      </c>
      <c r="C63" s="159" t="str">
        <f>IF(OR(C$4="Co-Benefit Goals",$A63="Select BMP"),"",IF($E$1="Average Score",INDEX(FinalScores!$C$3:$AD$151,MATCH($B$1&amp;"-"&amp;$A63,FinalScores!$BA$3:$BA$151,0),MATCH(C$4,FinalScores!$C$2:$AD$2,0)),INDEX(ScoreStats!$C$3:$AD$151,MATCH($B$1&amp;"-"&amp;$A63,ScoreStats!$BA$3:$BA$151,0),MATCH(C$4,ScoreStats!$C$2:$AD$2,0))))</f>
        <v/>
      </c>
      <c r="D63" s="159" t="str">
        <f>IF(OR(D$4="Co-Benefit Goals",$A63="Select BMP"),"",IF($E$1="Average Score",INDEX(FinalScores!$C$3:$AD$151,MATCH($B$1&amp;"-"&amp;$A63,FinalScores!$BA$3:$BA$151,0),MATCH(D$4,FinalScores!$C$2:$AD$2,0)),INDEX(ScoreStats!$C$3:$AD$151,MATCH($B$1&amp;"-"&amp;$A63,ScoreStats!$BA$3:$BA$151,0),MATCH(D$4,ScoreStats!$C$2:$AD$2,0))))</f>
        <v/>
      </c>
      <c r="E63" s="159" t="str">
        <f>IF(OR(E$4="Co-Benefit Goals",$A63="Select BMP"),"",IF($E$1="Average Score",INDEX(FinalScores!$C$3:$AD$151,MATCH($B$1&amp;"-"&amp;$A63,FinalScores!$BA$3:$BA$151,0),MATCH(E$4,FinalScores!$C$2:$AD$2,0)),INDEX(ScoreStats!$C$3:$AD$151,MATCH($B$1&amp;"-"&amp;$A63,ScoreStats!$BA$3:$BA$151,0),MATCH(E$4,ScoreStats!$C$2:$AD$2,0))))</f>
        <v/>
      </c>
      <c r="F63" s="159" t="str">
        <f>IF(OR(F$4="Co-Benefit Goals",$A63="Select BMP"),"",IF($E$1="Average Score",INDEX(FinalScores!$C$3:$AD$151,MATCH($B$1&amp;"-"&amp;$A63,FinalScores!$BA$3:$BA$151,0),MATCH(F$4,FinalScores!$C$2:$AD$2,0)),INDEX(ScoreStats!$C$3:$AD$151,MATCH($B$1&amp;"-"&amp;$A63,ScoreStats!$BA$3:$BA$151,0),MATCH(F$4,ScoreStats!$C$2:$AD$2,0))))</f>
        <v/>
      </c>
      <c r="G63" s="159" t="str">
        <f>IF(OR(G$4="Co-Benefit Goals",$A63="Select BMP"),"",IF($E$1="Average Score",INDEX(FinalScores!$C$3:$AD$151,MATCH($B$1&amp;"-"&amp;$A63,FinalScores!$BA$3:$BA$151,0),MATCH(G$4,FinalScores!$C$2:$AD$2,0)),INDEX(ScoreStats!$C$3:$AD$151,MATCH($B$1&amp;"-"&amp;$A63,ScoreStats!$BA$3:$BA$151,0),MATCH(G$4,ScoreStats!$C$2:$AD$2,0))))</f>
        <v/>
      </c>
      <c r="H63" s="159" t="str">
        <f>IF(OR(H$4="Co-Benefit Goals",$A63="Select BMP"),"",IF($E$1="Average Score",INDEX(FinalScores!$C$3:$AD$151,MATCH($B$1&amp;"-"&amp;$A63,FinalScores!$BA$3:$BA$151,0),MATCH(H$4,FinalScores!$C$2:$AD$2,0)),INDEX(ScoreStats!$C$3:$AD$151,MATCH($B$1&amp;"-"&amp;$A63,ScoreStats!$BA$3:$BA$151,0),MATCH(H$4,ScoreStats!$C$2:$AD$2,0))))</f>
        <v/>
      </c>
      <c r="I63" s="159" t="str">
        <f>IF(OR(I$4="Co-Benefit Goals",$A63="Select BMP"),"",IF($E$1="Average Score",INDEX(FinalScores!$C$3:$AD$151,MATCH($B$1&amp;"-"&amp;$A63,FinalScores!$BA$3:$BA$151,0),MATCH(I$4,FinalScores!$C$2:$AD$2,0)),INDEX(ScoreStats!$C$3:$AD$151,MATCH($B$1&amp;"-"&amp;$A63,ScoreStats!$BA$3:$BA$151,0),MATCH(I$4,ScoreStats!$C$2:$AD$2,0))))</f>
        <v/>
      </c>
      <c r="J63" s="159" t="str">
        <f>IF(OR(J$4="Co-Benefit Goals",$A63="Select BMP"),"",IF($E$1="Average Score",INDEX(FinalScores!$C$3:$AD$151,MATCH($B$1&amp;"-"&amp;$A63,FinalScores!$BA$3:$BA$151,0),MATCH(J$4,FinalScores!$C$2:$AD$2,0)),INDEX(ScoreStats!$C$3:$AD$151,MATCH($B$1&amp;"-"&amp;$A63,ScoreStats!$BA$3:$BA$151,0),MATCH(J$4,ScoreStats!$C$2:$AD$2,0))))</f>
        <v/>
      </c>
      <c r="K63" s="159" t="str">
        <f>IF(OR(K$4="Co-Benefit Goals",$A63="Select BMP"),"",IF($E$1="Average Score",INDEX(FinalScores!$C$3:$AD$151,MATCH($B$1&amp;"-"&amp;$A63,FinalScores!$BA$3:$BA$151,0),MATCH(K$4,FinalScores!$C$2:$AD$2,0)),INDEX(ScoreStats!$C$3:$AD$151,MATCH($B$1&amp;"-"&amp;$A63,ScoreStats!$BA$3:$BA$151,0),MATCH(K$4,ScoreStats!$C$2:$AD$2,0))))</f>
        <v/>
      </c>
      <c r="L63" s="159" t="str">
        <f>IF(OR(L$4="Co-Benefit Goals",$A63="Select BMP"),"",IF($E$1="Average Score",INDEX(FinalScores!$C$3:$AD$151,MATCH($B$1&amp;"-"&amp;$A63,FinalScores!$BA$3:$BA$151,0),MATCH(L$4,FinalScores!$C$2:$AD$2,0)),INDEX(ScoreStats!$C$3:$AD$151,MATCH($B$1&amp;"-"&amp;$A63,ScoreStats!$BA$3:$BA$151,0),MATCH(L$4,ScoreStats!$C$2:$AD$2,0))))</f>
        <v/>
      </c>
      <c r="M63" s="159" t="str">
        <f>IF(OR(M$4="Co-Benefit Goals",$A63="Select BMP"),"",IF($E$1="Average Score",INDEX(FinalScores!$C$3:$AD$151,MATCH($B$1&amp;"-"&amp;$A63,FinalScores!$BA$3:$BA$151,0),MATCH(M$4,FinalScores!$C$2:$AD$2,0)),INDEX(ScoreStats!$C$3:$AD$151,MATCH($B$1&amp;"-"&amp;$A63,ScoreStats!$BA$3:$BA$151,0),MATCH(M$4,ScoreStats!$C$2:$AD$2,0))))</f>
        <v/>
      </c>
      <c r="N63" s="159" t="str">
        <f>IF(OR(N$4="Co-Benefit Goals",$A63="Select BMP"),"",IF($E$1="Average Score",INDEX(FinalScores!$C$3:$AD$151,MATCH($B$1&amp;"-"&amp;$A63,FinalScores!$BA$3:$BA$151,0),MATCH(N$4,FinalScores!$C$2:$AD$2,0)),INDEX(ScoreStats!$C$3:$AD$151,MATCH($B$1&amp;"-"&amp;$A63,ScoreStats!$BA$3:$BA$151,0),MATCH(N$4,ScoreStats!$C$2:$AD$2,0))))</f>
        <v/>
      </c>
      <c r="O63" s="159" t="str">
        <f>IF(OR(O$4="Co-Benefit Goals",$A63="Select BMP"),"",IF($E$1="Average Score",INDEX(FinalScores!$C$3:$AD$151,MATCH($B$1&amp;"-"&amp;$A63,FinalScores!$BA$3:$BA$151,0),MATCH(O$4,FinalScores!$C$2:$AD$2,0)),INDEX(ScoreStats!$C$3:$AD$151,MATCH($B$1&amp;"-"&amp;$A63,ScoreStats!$BA$3:$BA$151,0),MATCH(O$4,ScoreStats!$C$2:$AD$2,0))))</f>
        <v/>
      </c>
      <c r="P63" s="159" t="str">
        <f>IF(OR(P$4="Co-Benefit Goals",$A63="Select BMP"),"",IF($E$1="Average Score",INDEX(FinalScores!$C$3:$AD$151,MATCH($B$1&amp;"-"&amp;$A63,FinalScores!$BA$3:$BA$151,0),MATCH(P$4,FinalScores!$C$2:$AD$2,0)),INDEX(ScoreStats!$C$3:$AD$151,MATCH($B$1&amp;"-"&amp;$A63,ScoreStats!$BA$3:$BA$151,0),MATCH(P$4,ScoreStats!$C$2:$AD$2,0))))</f>
        <v/>
      </c>
      <c r="Q63" s="159" t="str">
        <f>IF(OR(Q$4="Co-Benefit Goals",$A63="Select BMP"),"",IF($E$1="Average Score",INDEX(FinalScores!$C$3:$AD$151,MATCH($B$1&amp;"-"&amp;$A63,FinalScores!$BA$3:$BA$151,0),MATCH(Q$4,FinalScores!$C$2:$AD$2,0)),INDEX(ScoreStats!$C$3:$AD$151,MATCH($B$1&amp;"-"&amp;$A63,ScoreStats!$BA$3:$BA$151,0),MATCH(Q$4,ScoreStats!$C$2:$AD$2,0))))</f>
        <v/>
      </c>
      <c r="R63" s="159" t="str">
        <f>IF(OR(R$4="Co-Benefit Goals",$A63="Select BMP"),"",IF($E$1="Average Score",INDEX(FinalScores!$C$3:$AD$151,MATCH($B$1&amp;"-"&amp;$A63,FinalScores!$BA$3:$BA$151,0),MATCH(R$4,FinalScores!$C$2:$AD$2,0)),INDEX(ScoreStats!$C$3:$AD$151,MATCH($B$1&amp;"-"&amp;$A63,ScoreStats!$BA$3:$BA$151,0),MATCH(R$4,ScoreStats!$C$2:$AD$2,0))))</f>
        <v/>
      </c>
      <c r="S63" s="159" t="str">
        <f>IF(OR(S$4="Co-Benefit Goals",$A63="Select BMP"),"",IF($E$1="Average Score",INDEX(FinalScores!$C$3:$AD$151,MATCH($B$1&amp;"-"&amp;$A63,FinalScores!$BA$3:$BA$151,0),MATCH(S$4,FinalScores!$C$2:$AD$2,0)),INDEX(ScoreStats!$C$3:$AD$151,MATCH($B$1&amp;"-"&amp;$A63,ScoreStats!$BA$3:$BA$151,0),MATCH(S$4,ScoreStats!$C$2:$AD$2,0))))</f>
        <v/>
      </c>
      <c r="T63" s="159" t="str">
        <f>IF(OR(T$4="Co-Benefit Goals",$A63="Select BMP"),"",IF($E$1="Average Score",INDEX(FinalScores!$C$3:$AD$151,MATCH($B$1&amp;"-"&amp;$A63,FinalScores!$BA$3:$BA$151,0),MATCH(T$4,FinalScores!$C$2:$AD$2,0)),INDEX(ScoreStats!$C$3:$AD$151,MATCH($B$1&amp;"-"&amp;$A63,ScoreStats!$BA$3:$BA$151,0),MATCH(T$4,ScoreStats!$C$2:$AD$2,0))))</f>
        <v/>
      </c>
      <c r="U63" s="159" t="str">
        <f>IF(OR(U$4="Co-Benefit Goals",$A63="Select BMP"),"",IF($E$1="Average Score",INDEX(FinalScores!$C$3:$AD$151,MATCH($B$1&amp;"-"&amp;$A63,FinalScores!$BA$3:$BA$151,0),MATCH(U$4,FinalScores!$C$2:$AD$2,0)),INDEX(ScoreStats!$C$3:$AD$151,MATCH($B$1&amp;"-"&amp;$A63,ScoreStats!$BA$3:$BA$151,0),MATCH(U$4,ScoreStats!$C$2:$AD$2,0))))</f>
        <v/>
      </c>
      <c r="V63" s="159" t="str">
        <f>IF(OR(V$4="Co-Benefit Goals",$A63="Select BMP"),"",IF($E$1="Average Score",INDEX(FinalScores!$C$3:$AD$151,MATCH($B$1&amp;"-"&amp;$A63,FinalScores!$BA$3:$BA$151,0),MATCH(V$4,FinalScores!$C$2:$AD$2,0)),INDEX(ScoreStats!$C$3:$AD$151,MATCH($B$1&amp;"-"&amp;$A63,ScoreStats!$BA$3:$BA$151,0),MATCH(V$4,ScoreStats!$C$2:$AD$2,0))))</f>
        <v/>
      </c>
      <c r="W63" s="159" t="str">
        <f>IF(OR(W$4="Co-Benefit Goals",$A63="Select BMP"),"",IF($E$1="Average Score",INDEX(FinalScores!$C$3:$AD$151,MATCH($B$1&amp;"-"&amp;$A63,FinalScores!$BA$3:$BA$151,0),MATCH(W$4,FinalScores!$C$2:$AD$2,0)),INDEX(ScoreStats!$C$3:$AD$151,MATCH($B$1&amp;"-"&amp;$A63,ScoreStats!$BA$3:$BA$151,0),MATCH(W$4,ScoreStats!$C$2:$AD$2,0))))</f>
        <v/>
      </c>
      <c r="X63" s="159" t="str">
        <f>IF(OR(X$4="Co-Benefit Goals",$A63="Select BMP"),"",IF($E$1="Average Score",INDEX(FinalScores!$C$3:$AD$151,MATCH($B$1&amp;"-"&amp;$A63,FinalScores!$BA$3:$BA$151,0),MATCH(X$4,FinalScores!$C$2:$AD$2,0)),INDEX(ScoreStats!$C$3:$AD$151,MATCH($B$1&amp;"-"&amp;$A63,ScoreStats!$BA$3:$BA$151,0),MATCH(X$4,ScoreStats!$C$2:$AD$2,0))))</f>
        <v/>
      </c>
      <c r="Y63" s="159" t="str">
        <f>IF(OR(Y$4="Co-Benefit Goals",$A63="Select BMP"),"",IF($E$1="Average Score",INDEX(FinalScores!$C$3:$AD$151,MATCH($B$1&amp;"-"&amp;$A63,FinalScores!$BA$3:$BA$151,0),MATCH(Y$4,FinalScores!$C$2:$AD$2,0)),INDEX(ScoreStats!$C$3:$AD$151,MATCH($B$1&amp;"-"&amp;$A63,ScoreStats!$BA$3:$BA$151,0),MATCH(Y$4,ScoreStats!$C$2:$AD$2,0))))</f>
        <v/>
      </c>
      <c r="Z63" s="159" t="str">
        <f>IF(OR(Z$4="Co-Benefit Goals",$A63="Select BMP"),"",IF($E$1="Average Score",INDEX(FinalScores!$C$3:$AD$151,MATCH($B$1&amp;"-"&amp;$A63,FinalScores!$BA$3:$BA$151,0),MATCH(Z$4,FinalScores!$C$2:$AD$2,0)),INDEX(ScoreStats!$C$3:$AD$151,MATCH($B$1&amp;"-"&amp;$A63,ScoreStats!$BA$3:$BA$151,0),MATCH(Z$4,ScoreStats!$C$2:$AD$2,0))))</f>
        <v/>
      </c>
      <c r="AA63" s="159" t="str">
        <f>IF(OR(AA$4="Co-Benefit Goals",$A63="Select BMP"),"",IF($E$1="Average Score",INDEX(FinalScores!$C$3:$AD$151,MATCH($B$1&amp;"-"&amp;$A63,FinalScores!$BA$3:$BA$151,0),MATCH(AA$4,FinalScores!$C$2:$AD$2,0)),INDEX(ScoreStats!$C$3:$AD$151,MATCH($B$1&amp;"-"&amp;$A63,ScoreStats!$BA$3:$BA$151,0),MATCH(AA$4,ScoreStats!$C$2:$AD$2,0))))</f>
        <v/>
      </c>
      <c r="AB63" s="159" t="str">
        <f>IF(OR(AB$4="Co-Benefit Goals",$A63="Select BMP"),"",IF($E$1="Average Score",INDEX(FinalScores!$C$3:$AD$151,MATCH($B$1&amp;"-"&amp;$A63,FinalScores!$BA$3:$BA$151,0),MATCH(AB$4,FinalScores!$C$2:$AD$2,0)),INDEX(ScoreStats!$C$3:$AD$151,MATCH($B$1&amp;"-"&amp;$A63,ScoreStats!$BA$3:$BA$151,0),MATCH(AB$4,ScoreStats!$C$2:$AD$2,0))))</f>
        <v/>
      </c>
      <c r="AC63" s="159" t="str">
        <f>IF(OR(AC$4="Co-Benefit Goals",$A63="Select BMP"),"",IF($E$1="Average Score",INDEX(FinalScores!$C$3:$AD$151,MATCH($B$1&amp;"-"&amp;$A63,FinalScores!$BA$3:$BA$151,0),MATCH(AC$4,FinalScores!$C$2:$AD$2,0)),INDEX(ScoreStats!$C$3:$AD$151,MATCH($B$1&amp;"-"&amp;$A63,ScoreStats!$BA$3:$BA$151,0),MATCH(AC$4,ScoreStats!$C$2:$AD$2,0))))</f>
        <v/>
      </c>
    </row>
    <row r="64" spans="1:29" ht="27" customHeight="1" x14ac:dyDescent="0.25">
      <c r="A64" s="158" t="s">
        <v>422</v>
      </c>
      <c r="B64" s="159" t="str">
        <f>IF(OR(B$4="Co-Benefit Goals",$A64="Select BMP"),"",IF($E$1="Average Score",INDEX(FinalScores!$C$3:$AD$151,MATCH($B$1&amp;"-"&amp;$A64,FinalScores!$BA$3:$BA$151,0),MATCH(B$4,FinalScores!$C$2:$AD$2,0)),INDEX(ScoreStats!$C$3:$AD$151,MATCH($B$1&amp;"-"&amp;$A64,ScoreStats!$BA$3:$BA$151,0),MATCH(B$4,ScoreStats!$C$2:$AD$2,0))))</f>
        <v/>
      </c>
      <c r="C64" s="159" t="str">
        <f>IF(OR(C$4="Co-Benefit Goals",$A64="Select BMP"),"",IF($E$1="Average Score",INDEX(FinalScores!$C$3:$AD$151,MATCH($B$1&amp;"-"&amp;$A64,FinalScores!$BA$3:$BA$151,0),MATCH(C$4,FinalScores!$C$2:$AD$2,0)),INDEX(ScoreStats!$C$3:$AD$151,MATCH($B$1&amp;"-"&amp;$A64,ScoreStats!$BA$3:$BA$151,0),MATCH(C$4,ScoreStats!$C$2:$AD$2,0))))</f>
        <v/>
      </c>
      <c r="D64" s="159" t="str">
        <f>IF(OR(D$4="Co-Benefit Goals",$A64="Select BMP"),"",IF($E$1="Average Score",INDEX(FinalScores!$C$3:$AD$151,MATCH($B$1&amp;"-"&amp;$A64,FinalScores!$BA$3:$BA$151,0),MATCH(D$4,FinalScores!$C$2:$AD$2,0)),INDEX(ScoreStats!$C$3:$AD$151,MATCH($B$1&amp;"-"&amp;$A64,ScoreStats!$BA$3:$BA$151,0),MATCH(D$4,ScoreStats!$C$2:$AD$2,0))))</f>
        <v/>
      </c>
      <c r="E64" s="159" t="str">
        <f>IF(OR(E$4="Co-Benefit Goals",$A64="Select BMP"),"",IF($E$1="Average Score",INDEX(FinalScores!$C$3:$AD$151,MATCH($B$1&amp;"-"&amp;$A64,FinalScores!$BA$3:$BA$151,0),MATCH(E$4,FinalScores!$C$2:$AD$2,0)),INDEX(ScoreStats!$C$3:$AD$151,MATCH($B$1&amp;"-"&amp;$A64,ScoreStats!$BA$3:$BA$151,0),MATCH(E$4,ScoreStats!$C$2:$AD$2,0))))</f>
        <v/>
      </c>
      <c r="F64" s="159" t="str">
        <f>IF(OR(F$4="Co-Benefit Goals",$A64="Select BMP"),"",IF($E$1="Average Score",INDEX(FinalScores!$C$3:$AD$151,MATCH($B$1&amp;"-"&amp;$A64,FinalScores!$BA$3:$BA$151,0),MATCH(F$4,FinalScores!$C$2:$AD$2,0)),INDEX(ScoreStats!$C$3:$AD$151,MATCH($B$1&amp;"-"&amp;$A64,ScoreStats!$BA$3:$BA$151,0),MATCH(F$4,ScoreStats!$C$2:$AD$2,0))))</f>
        <v/>
      </c>
      <c r="G64" s="159" t="str">
        <f>IF(OR(G$4="Co-Benefit Goals",$A64="Select BMP"),"",IF($E$1="Average Score",INDEX(FinalScores!$C$3:$AD$151,MATCH($B$1&amp;"-"&amp;$A64,FinalScores!$BA$3:$BA$151,0),MATCH(G$4,FinalScores!$C$2:$AD$2,0)),INDEX(ScoreStats!$C$3:$AD$151,MATCH($B$1&amp;"-"&amp;$A64,ScoreStats!$BA$3:$BA$151,0),MATCH(G$4,ScoreStats!$C$2:$AD$2,0))))</f>
        <v/>
      </c>
      <c r="H64" s="159" t="str">
        <f>IF(OR(H$4="Co-Benefit Goals",$A64="Select BMP"),"",IF($E$1="Average Score",INDEX(FinalScores!$C$3:$AD$151,MATCH($B$1&amp;"-"&amp;$A64,FinalScores!$BA$3:$BA$151,0),MATCH(H$4,FinalScores!$C$2:$AD$2,0)),INDEX(ScoreStats!$C$3:$AD$151,MATCH($B$1&amp;"-"&amp;$A64,ScoreStats!$BA$3:$BA$151,0),MATCH(H$4,ScoreStats!$C$2:$AD$2,0))))</f>
        <v/>
      </c>
      <c r="I64" s="159" t="str">
        <f>IF(OR(I$4="Co-Benefit Goals",$A64="Select BMP"),"",IF($E$1="Average Score",INDEX(FinalScores!$C$3:$AD$151,MATCH($B$1&amp;"-"&amp;$A64,FinalScores!$BA$3:$BA$151,0),MATCH(I$4,FinalScores!$C$2:$AD$2,0)),INDEX(ScoreStats!$C$3:$AD$151,MATCH($B$1&amp;"-"&amp;$A64,ScoreStats!$BA$3:$BA$151,0),MATCH(I$4,ScoreStats!$C$2:$AD$2,0))))</f>
        <v/>
      </c>
      <c r="J64" s="159" t="str">
        <f>IF(OR(J$4="Co-Benefit Goals",$A64="Select BMP"),"",IF($E$1="Average Score",INDEX(FinalScores!$C$3:$AD$151,MATCH($B$1&amp;"-"&amp;$A64,FinalScores!$BA$3:$BA$151,0),MATCH(J$4,FinalScores!$C$2:$AD$2,0)),INDEX(ScoreStats!$C$3:$AD$151,MATCH($B$1&amp;"-"&amp;$A64,ScoreStats!$BA$3:$BA$151,0),MATCH(J$4,ScoreStats!$C$2:$AD$2,0))))</f>
        <v/>
      </c>
      <c r="K64" s="159" t="str">
        <f>IF(OR(K$4="Co-Benefit Goals",$A64="Select BMP"),"",IF($E$1="Average Score",INDEX(FinalScores!$C$3:$AD$151,MATCH($B$1&amp;"-"&amp;$A64,FinalScores!$BA$3:$BA$151,0),MATCH(K$4,FinalScores!$C$2:$AD$2,0)),INDEX(ScoreStats!$C$3:$AD$151,MATCH($B$1&amp;"-"&amp;$A64,ScoreStats!$BA$3:$BA$151,0),MATCH(K$4,ScoreStats!$C$2:$AD$2,0))))</f>
        <v/>
      </c>
      <c r="L64" s="159" t="str">
        <f>IF(OR(L$4="Co-Benefit Goals",$A64="Select BMP"),"",IF($E$1="Average Score",INDEX(FinalScores!$C$3:$AD$151,MATCH($B$1&amp;"-"&amp;$A64,FinalScores!$BA$3:$BA$151,0),MATCH(L$4,FinalScores!$C$2:$AD$2,0)),INDEX(ScoreStats!$C$3:$AD$151,MATCH($B$1&amp;"-"&amp;$A64,ScoreStats!$BA$3:$BA$151,0),MATCH(L$4,ScoreStats!$C$2:$AD$2,0))))</f>
        <v/>
      </c>
      <c r="M64" s="159" t="str">
        <f>IF(OR(M$4="Co-Benefit Goals",$A64="Select BMP"),"",IF($E$1="Average Score",INDEX(FinalScores!$C$3:$AD$151,MATCH($B$1&amp;"-"&amp;$A64,FinalScores!$BA$3:$BA$151,0),MATCH(M$4,FinalScores!$C$2:$AD$2,0)),INDEX(ScoreStats!$C$3:$AD$151,MATCH($B$1&amp;"-"&amp;$A64,ScoreStats!$BA$3:$BA$151,0),MATCH(M$4,ScoreStats!$C$2:$AD$2,0))))</f>
        <v/>
      </c>
      <c r="N64" s="159" t="str">
        <f>IF(OR(N$4="Co-Benefit Goals",$A64="Select BMP"),"",IF($E$1="Average Score",INDEX(FinalScores!$C$3:$AD$151,MATCH($B$1&amp;"-"&amp;$A64,FinalScores!$BA$3:$BA$151,0),MATCH(N$4,FinalScores!$C$2:$AD$2,0)),INDEX(ScoreStats!$C$3:$AD$151,MATCH($B$1&amp;"-"&amp;$A64,ScoreStats!$BA$3:$BA$151,0),MATCH(N$4,ScoreStats!$C$2:$AD$2,0))))</f>
        <v/>
      </c>
      <c r="O64" s="159" t="str">
        <f>IF(OR(O$4="Co-Benefit Goals",$A64="Select BMP"),"",IF($E$1="Average Score",INDEX(FinalScores!$C$3:$AD$151,MATCH($B$1&amp;"-"&amp;$A64,FinalScores!$BA$3:$BA$151,0),MATCH(O$4,FinalScores!$C$2:$AD$2,0)),INDEX(ScoreStats!$C$3:$AD$151,MATCH($B$1&amp;"-"&amp;$A64,ScoreStats!$BA$3:$BA$151,0),MATCH(O$4,ScoreStats!$C$2:$AD$2,0))))</f>
        <v/>
      </c>
      <c r="P64" s="159" t="str">
        <f>IF(OR(P$4="Co-Benefit Goals",$A64="Select BMP"),"",IF($E$1="Average Score",INDEX(FinalScores!$C$3:$AD$151,MATCH($B$1&amp;"-"&amp;$A64,FinalScores!$BA$3:$BA$151,0),MATCH(P$4,FinalScores!$C$2:$AD$2,0)),INDEX(ScoreStats!$C$3:$AD$151,MATCH($B$1&amp;"-"&amp;$A64,ScoreStats!$BA$3:$BA$151,0),MATCH(P$4,ScoreStats!$C$2:$AD$2,0))))</f>
        <v/>
      </c>
      <c r="Q64" s="159" t="str">
        <f>IF(OR(Q$4="Co-Benefit Goals",$A64="Select BMP"),"",IF($E$1="Average Score",INDEX(FinalScores!$C$3:$AD$151,MATCH($B$1&amp;"-"&amp;$A64,FinalScores!$BA$3:$BA$151,0),MATCH(Q$4,FinalScores!$C$2:$AD$2,0)),INDEX(ScoreStats!$C$3:$AD$151,MATCH($B$1&amp;"-"&amp;$A64,ScoreStats!$BA$3:$BA$151,0),MATCH(Q$4,ScoreStats!$C$2:$AD$2,0))))</f>
        <v/>
      </c>
      <c r="R64" s="159" t="str">
        <f>IF(OR(R$4="Co-Benefit Goals",$A64="Select BMP"),"",IF($E$1="Average Score",INDEX(FinalScores!$C$3:$AD$151,MATCH($B$1&amp;"-"&amp;$A64,FinalScores!$BA$3:$BA$151,0),MATCH(R$4,FinalScores!$C$2:$AD$2,0)),INDEX(ScoreStats!$C$3:$AD$151,MATCH($B$1&amp;"-"&amp;$A64,ScoreStats!$BA$3:$BA$151,0),MATCH(R$4,ScoreStats!$C$2:$AD$2,0))))</f>
        <v/>
      </c>
      <c r="S64" s="159" t="str">
        <f>IF(OR(S$4="Co-Benefit Goals",$A64="Select BMP"),"",IF($E$1="Average Score",INDEX(FinalScores!$C$3:$AD$151,MATCH($B$1&amp;"-"&amp;$A64,FinalScores!$BA$3:$BA$151,0),MATCH(S$4,FinalScores!$C$2:$AD$2,0)),INDEX(ScoreStats!$C$3:$AD$151,MATCH($B$1&amp;"-"&amp;$A64,ScoreStats!$BA$3:$BA$151,0),MATCH(S$4,ScoreStats!$C$2:$AD$2,0))))</f>
        <v/>
      </c>
      <c r="T64" s="159" t="str">
        <f>IF(OR(T$4="Co-Benefit Goals",$A64="Select BMP"),"",IF($E$1="Average Score",INDEX(FinalScores!$C$3:$AD$151,MATCH($B$1&amp;"-"&amp;$A64,FinalScores!$BA$3:$BA$151,0),MATCH(T$4,FinalScores!$C$2:$AD$2,0)),INDEX(ScoreStats!$C$3:$AD$151,MATCH($B$1&amp;"-"&amp;$A64,ScoreStats!$BA$3:$BA$151,0),MATCH(T$4,ScoreStats!$C$2:$AD$2,0))))</f>
        <v/>
      </c>
      <c r="U64" s="159" t="str">
        <f>IF(OR(U$4="Co-Benefit Goals",$A64="Select BMP"),"",IF($E$1="Average Score",INDEX(FinalScores!$C$3:$AD$151,MATCH($B$1&amp;"-"&amp;$A64,FinalScores!$BA$3:$BA$151,0),MATCH(U$4,FinalScores!$C$2:$AD$2,0)),INDEX(ScoreStats!$C$3:$AD$151,MATCH($B$1&amp;"-"&amp;$A64,ScoreStats!$BA$3:$BA$151,0),MATCH(U$4,ScoreStats!$C$2:$AD$2,0))))</f>
        <v/>
      </c>
      <c r="V64" s="159" t="str">
        <f>IF(OR(V$4="Co-Benefit Goals",$A64="Select BMP"),"",IF($E$1="Average Score",INDEX(FinalScores!$C$3:$AD$151,MATCH($B$1&amp;"-"&amp;$A64,FinalScores!$BA$3:$BA$151,0),MATCH(V$4,FinalScores!$C$2:$AD$2,0)),INDEX(ScoreStats!$C$3:$AD$151,MATCH($B$1&amp;"-"&amp;$A64,ScoreStats!$BA$3:$BA$151,0),MATCH(V$4,ScoreStats!$C$2:$AD$2,0))))</f>
        <v/>
      </c>
      <c r="W64" s="159" t="str">
        <f>IF(OR(W$4="Co-Benefit Goals",$A64="Select BMP"),"",IF($E$1="Average Score",INDEX(FinalScores!$C$3:$AD$151,MATCH($B$1&amp;"-"&amp;$A64,FinalScores!$BA$3:$BA$151,0),MATCH(W$4,FinalScores!$C$2:$AD$2,0)),INDEX(ScoreStats!$C$3:$AD$151,MATCH($B$1&amp;"-"&amp;$A64,ScoreStats!$BA$3:$BA$151,0),MATCH(W$4,ScoreStats!$C$2:$AD$2,0))))</f>
        <v/>
      </c>
      <c r="X64" s="159" t="str">
        <f>IF(OR(X$4="Co-Benefit Goals",$A64="Select BMP"),"",IF($E$1="Average Score",INDEX(FinalScores!$C$3:$AD$151,MATCH($B$1&amp;"-"&amp;$A64,FinalScores!$BA$3:$BA$151,0),MATCH(X$4,FinalScores!$C$2:$AD$2,0)),INDEX(ScoreStats!$C$3:$AD$151,MATCH($B$1&amp;"-"&amp;$A64,ScoreStats!$BA$3:$BA$151,0),MATCH(X$4,ScoreStats!$C$2:$AD$2,0))))</f>
        <v/>
      </c>
      <c r="Y64" s="159" t="str">
        <f>IF(OR(Y$4="Co-Benefit Goals",$A64="Select BMP"),"",IF($E$1="Average Score",INDEX(FinalScores!$C$3:$AD$151,MATCH($B$1&amp;"-"&amp;$A64,FinalScores!$BA$3:$BA$151,0),MATCH(Y$4,FinalScores!$C$2:$AD$2,0)),INDEX(ScoreStats!$C$3:$AD$151,MATCH($B$1&amp;"-"&amp;$A64,ScoreStats!$BA$3:$BA$151,0),MATCH(Y$4,ScoreStats!$C$2:$AD$2,0))))</f>
        <v/>
      </c>
      <c r="Z64" s="159" t="str">
        <f>IF(OR(Z$4="Co-Benefit Goals",$A64="Select BMP"),"",IF($E$1="Average Score",INDEX(FinalScores!$C$3:$AD$151,MATCH($B$1&amp;"-"&amp;$A64,FinalScores!$BA$3:$BA$151,0),MATCH(Z$4,FinalScores!$C$2:$AD$2,0)),INDEX(ScoreStats!$C$3:$AD$151,MATCH($B$1&amp;"-"&amp;$A64,ScoreStats!$BA$3:$BA$151,0),MATCH(Z$4,ScoreStats!$C$2:$AD$2,0))))</f>
        <v/>
      </c>
      <c r="AA64" s="159" t="str">
        <f>IF(OR(AA$4="Co-Benefit Goals",$A64="Select BMP"),"",IF($E$1="Average Score",INDEX(FinalScores!$C$3:$AD$151,MATCH($B$1&amp;"-"&amp;$A64,FinalScores!$BA$3:$BA$151,0),MATCH(AA$4,FinalScores!$C$2:$AD$2,0)),INDEX(ScoreStats!$C$3:$AD$151,MATCH($B$1&amp;"-"&amp;$A64,ScoreStats!$BA$3:$BA$151,0),MATCH(AA$4,ScoreStats!$C$2:$AD$2,0))))</f>
        <v/>
      </c>
      <c r="AB64" s="159" t="str">
        <f>IF(OR(AB$4="Co-Benefit Goals",$A64="Select BMP"),"",IF($E$1="Average Score",INDEX(FinalScores!$C$3:$AD$151,MATCH($B$1&amp;"-"&amp;$A64,FinalScores!$BA$3:$BA$151,0),MATCH(AB$4,FinalScores!$C$2:$AD$2,0)),INDEX(ScoreStats!$C$3:$AD$151,MATCH($B$1&amp;"-"&amp;$A64,ScoreStats!$BA$3:$BA$151,0),MATCH(AB$4,ScoreStats!$C$2:$AD$2,0))))</f>
        <v/>
      </c>
      <c r="AC64" s="159" t="str">
        <f>IF(OR(AC$4="Co-Benefit Goals",$A64="Select BMP"),"",IF($E$1="Average Score",INDEX(FinalScores!$C$3:$AD$151,MATCH($B$1&amp;"-"&amp;$A64,FinalScores!$BA$3:$BA$151,0),MATCH(AC$4,FinalScores!$C$2:$AD$2,0)),INDEX(ScoreStats!$C$3:$AD$151,MATCH($B$1&amp;"-"&amp;$A64,ScoreStats!$BA$3:$BA$151,0),MATCH(AC$4,ScoreStats!$C$2:$AD$2,0))))</f>
        <v/>
      </c>
    </row>
    <row r="65" spans="1:29" ht="27" customHeight="1" x14ac:dyDescent="0.25">
      <c r="A65" s="158" t="s">
        <v>422</v>
      </c>
      <c r="B65" s="159" t="str">
        <f>IF(OR(B$4="Co-Benefit Goals",$A65="Select BMP"),"",IF($E$1="Average Score",INDEX(FinalScores!$C$3:$AD$151,MATCH($B$1&amp;"-"&amp;$A65,FinalScores!$BA$3:$BA$151,0),MATCH(B$4,FinalScores!$C$2:$AD$2,0)),INDEX(ScoreStats!$C$3:$AD$151,MATCH($B$1&amp;"-"&amp;$A65,ScoreStats!$BA$3:$BA$151,0),MATCH(B$4,ScoreStats!$C$2:$AD$2,0))))</f>
        <v/>
      </c>
      <c r="C65" s="159" t="str">
        <f>IF(OR(C$4="Co-Benefit Goals",$A65="Select BMP"),"",IF($E$1="Average Score",INDEX(FinalScores!$C$3:$AD$151,MATCH($B$1&amp;"-"&amp;$A65,FinalScores!$BA$3:$BA$151,0),MATCH(C$4,FinalScores!$C$2:$AD$2,0)),INDEX(ScoreStats!$C$3:$AD$151,MATCH($B$1&amp;"-"&amp;$A65,ScoreStats!$BA$3:$BA$151,0),MATCH(C$4,ScoreStats!$C$2:$AD$2,0))))</f>
        <v/>
      </c>
      <c r="D65" s="159" t="str">
        <f>IF(OR(D$4="Co-Benefit Goals",$A65="Select BMP"),"",IF($E$1="Average Score",INDEX(FinalScores!$C$3:$AD$151,MATCH($B$1&amp;"-"&amp;$A65,FinalScores!$BA$3:$BA$151,0),MATCH(D$4,FinalScores!$C$2:$AD$2,0)),INDEX(ScoreStats!$C$3:$AD$151,MATCH($B$1&amp;"-"&amp;$A65,ScoreStats!$BA$3:$BA$151,0),MATCH(D$4,ScoreStats!$C$2:$AD$2,0))))</f>
        <v/>
      </c>
      <c r="E65" s="159" t="str">
        <f>IF(OR(E$4="Co-Benefit Goals",$A65="Select BMP"),"",IF($E$1="Average Score",INDEX(FinalScores!$C$3:$AD$151,MATCH($B$1&amp;"-"&amp;$A65,FinalScores!$BA$3:$BA$151,0),MATCH(E$4,FinalScores!$C$2:$AD$2,0)),INDEX(ScoreStats!$C$3:$AD$151,MATCH($B$1&amp;"-"&amp;$A65,ScoreStats!$BA$3:$BA$151,0),MATCH(E$4,ScoreStats!$C$2:$AD$2,0))))</f>
        <v/>
      </c>
      <c r="F65" s="159" t="str">
        <f>IF(OR(F$4="Co-Benefit Goals",$A65="Select BMP"),"",IF($E$1="Average Score",INDEX(FinalScores!$C$3:$AD$151,MATCH($B$1&amp;"-"&amp;$A65,FinalScores!$BA$3:$BA$151,0),MATCH(F$4,FinalScores!$C$2:$AD$2,0)),INDEX(ScoreStats!$C$3:$AD$151,MATCH($B$1&amp;"-"&amp;$A65,ScoreStats!$BA$3:$BA$151,0),MATCH(F$4,ScoreStats!$C$2:$AD$2,0))))</f>
        <v/>
      </c>
      <c r="G65" s="159" t="str">
        <f>IF(OR(G$4="Co-Benefit Goals",$A65="Select BMP"),"",IF($E$1="Average Score",INDEX(FinalScores!$C$3:$AD$151,MATCH($B$1&amp;"-"&amp;$A65,FinalScores!$BA$3:$BA$151,0),MATCH(G$4,FinalScores!$C$2:$AD$2,0)),INDEX(ScoreStats!$C$3:$AD$151,MATCH($B$1&amp;"-"&amp;$A65,ScoreStats!$BA$3:$BA$151,0),MATCH(G$4,ScoreStats!$C$2:$AD$2,0))))</f>
        <v/>
      </c>
      <c r="H65" s="159" t="str">
        <f>IF(OR(H$4="Co-Benefit Goals",$A65="Select BMP"),"",IF($E$1="Average Score",INDEX(FinalScores!$C$3:$AD$151,MATCH($B$1&amp;"-"&amp;$A65,FinalScores!$BA$3:$BA$151,0),MATCH(H$4,FinalScores!$C$2:$AD$2,0)),INDEX(ScoreStats!$C$3:$AD$151,MATCH($B$1&amp;"-"&amp;$A65,ScoreStats!$BA$3:$BA$151,0),MATCH(H$4,ScoreStats!$C$2:$AD$2,0))))</f>
        <v/>
      </c>
      <c r="I65" s="159" t="str">
        <f>IF(OR(I$4="Co-Benefit Goals",$A65="Select BMP"),"",IF($E$1="Average Score",INDEX(FinalScores!$C$3:$AD$151,MATCH($B$1&amp;"-"&amp;$A65,FinalScores!$BA$3:$BA$151,0),MATCH(I$4,FinalScores!$C$2:$AD$2,0)),INDEX(ScoreStats!$C$3:$AD$151,MATCH($B$1&amp;"-"&amp;$A65,ScoreStats!$BA$3:$BA$151,0),MATCH(I$4,ScoreStats!$C$2:$AD$2,0))))</f>
        <v/>
      </c>
      <c r="J65" s="159" t="str">
        <f>IF(OR(J$4="Co-Benefit Goals",$A65="Select BMP"),"",IF($E$1="Average Score",INDEX(FinalScores!$C$3:$AD$151,MATCH($B$1&amp;"-"&amp;$A65,FinalScores!$BA$3:$BA$151,0),MATCH(J$4,FinalScores!$C$2:$AD$2,0)),INDEX(ScoreStats!$C$3:$AD$151,MATCH($B$1&amp;"-"&amp;$A65,ScoreStats!$BA$3:$BA$151,0),MATCH(J$4,ScoreStats!$C$2:$AD$2,0))))</f>
        <v/>
      </c>
      <c r="K65" s="159" t="str">
        <f>IF(OR(K$4="Co-Benefit Goals",$A65="Select BMP"),"",IF($E$1="Average Score",INDEX(FinalScores!$C$3:$AD$151,MATCH($B$1&amp;"-"&amp;$A65,FinalScores!$BA$3:$BA$151,0),MATCH(K$4,FinalScores!$C$2:$AD$2,0)),INDEX(ScoreStats!$C$3:$AD$151,MATCH($B$1&amp;"-"&amp;$A65,ScoreStats!$BA$3:$BA$151,0),MATCH(K$4,ScoreStats!$C$2:$AD$2,0))))</f>
        <v/>
      </c>
      <c r="L65" s="159" t="str">
        <f>IF(OR(L$4="Co-Benefit Goals",$A65="Select BMP"),"",IF($E$1="Average Score",INDEX(FinalScores!$C$3:$AD$151,MATCH($B$1&amp;"-"&amp;$A65,FinalScores!$BA$3:$BA$151,0),MATCH(L$4,FinalScores!$C$2:$AD$2,0)),INDEX(ScoreStats!$C$3:$AD$151,MATCH($B$1&amp;"-"&amp;$A65,ScoreStats!$BA$3:$BA$151,0),MATCH(L$4,ScoreStats!$C$2:$AD$2,0))))</f>
        <v/>
      </c>
      <c r="M65" s="159" t="str">
        <f>IF(OR(M$4="Co-Benefit Goals",$A65="Select BMP"),"",IF($E$1="Average Score",INDEX(FinalScores!$C$3:$AD$151,MATCH($B$1&amp;"-"&amp;$A65,FinalScores!$BA$3:$BA$151,0),MATCH(M$4,FinalScores!$C$2:$AD$2,0)),INDEX(ScoreStats!$C$3:$AD$151,MATCH($B$1&amp;"-"&amp;$A65,ScoreStats!$BA$3:$BA$151,0),MATCH(M$4,ScoreStats!$C$2:$AD$2,0))))</f>
        <v/>
      </c>
      <c r="N65" s="159" t="str">
        <f>IF(OR(N$4="Co-Benefit Goals",$A65="Select BMP"),"",IF($E$1="Average Score",INDEX(FinalScores!$C$3:$AD$151,MATCH($B$1&amp;"-"&amp;$A65,FinalScores!$BA$3:$BA$151,0),MATCH(N$4,FinalScores!$C$2:$AD$2,0)),INDEX(ScoreStats!$C$3:$AD$151,MATCH($B$1&amp;"-"&amp;$A65,ScoreStats!$BA$3:$BA$151,0),MATCH(N$4,ScoreStats!$C$2:$AD$2,0))))</f>
        <v/>
      </c>
      <c r="O65" s="159" t="str">
        <f>IF(OR(O$4="Co-Benefit Goals",$A65="Select BMP"),"",IF($E$1="Average Score",INDEX(FinalScores!$C$3:$AD$151,MATCH($B$1&amp;"-"&amp;$A65,FinalScores!$BA$3:$BA$151,0),MATCH(O$4,FinalScores!$C$2:$AD$2,0)),INDEX(ScoreStats!$C$3:$AD$151,MATCH($B$1&amp;"-"&amp;$A65,ScoreStats!$BA$3:$BA$151,0),MATCH(O$4,ScoreStats!$C$2:$AD$2,0))))</f>
        <v/>
      </c>
      <c r="P65" s="159" t="str">
        <f>IF(OR(P$4="Co-Benefit Goals",$A65="Select BMP"),"",IF($E$1="Average Score",INDEX(FinalScores!$C$3:$AD$151,MATCH($B$1&amp;"-"&amp;$A65,FinalScores!$BA$3:$BA$151,0),MATCH(P$4,FinalScores!$C$2:$AD$2,0)),INDEX(ScoreStats!$C$3:$AD$151,MATCH($B$1&amp;"-"&amp;$A65,ScoreStats!$BA$3:$BA$151,0),MATCH(P$4,ScoreStats!$C$2:$AD$2,0))))</f>
        <v/>
      </c>
      <c r="Q65" s="159" t="str">
        <f>IF(OR(Q$4="Co-Benefit Goals",$A65="Select BMP"),"",IF($E$1="Average Score",INDEX(FinalScores!$C$3:$AD$151,MATCH($B$1&amp;"-"&amp;$A65,FinalScores!$BA$3:$BA$151,0),MATCH(Q$4,FinalScores!$C$2:$AD$2,0)),INDEX(ScoreStats!$C$3:$AD$151,MATCH($B$1&amp;"-"&amp;$A65,ScoreStats!$BA$3:$BA$151,0),MATCH(Q$4,ScoreStats!$C$2:$AD$2,0))))</f>
        <v/>
      </c>
      <c r="R65" s="159" t="str">
        <f>IF(OR(R$4="Co-Benefit Goals",$A65="Select BMP"),"",IF($E$1="Average Score",INDEX(FinalScores!$C$3:$AD$151,MATCH($B$1&amp;"-"&amp;$A65,FinalScores!$BA$3:$BA$151,0),MATCH(R$4,FinalScores!$C$2:$AD$2,0)),INDEX(ScoreStats!$C$3:$AD$151,MATCH($B$1&amp;"-"&amp;$A65,ScoreStats!$BA$3:$BA$151,0),MATCH(R$4,ScoreStats!$C$2:$AD$2,0))))</f>
        <v/>
      </c>
      <c r="S65" s="159" t="str">
        <f>IF(OR(S$4="Co-Benefit Goals",$A65="Select BMP"),"",IF($E$1="Average Score",INDEX(FinalScores!$C$3:$AD$151,MATCH($B$1&amp;"-"&amp;$A65,FinalScores!$BA$3:$BA$151,0),MATCH(S$4,FinalScores!$C$2:$AD$2,0)),INDEX(ScoreStats!$C$3:$AD$151,MATCH($B$1&amp;"-"&amp;$A65,ScoreStats!$BA$3:$BA$151,0),MATCH(S$4,ScoreStats!$C$2:$AD$2,0))))</f>
        <v/>
      </c>
      <c r="T65" s="159" t="str">
        <f>IF(OR(T$4="Co-Benefit Goals",$A65="Select BMP"),"",IF($E$1="Average Score",INDEX(FinalScores!$C$3:$AD$151,MATCH($B$1&amp;"-"&amp;$A65,FinalScores!$BA$3:$BA$151,0),MATCH(T$4,FinalScores!$C$2:$AD$2,0)),INDEX(ScoreStats!$C$3:$AD$151,MATCH($B$1&amp;"-"&amp;$A65,ScoreStats!$BA$3:$BA$151,0),MATCH(T$4,ScoreStats!$C$2:$AD$2,0))))</f>
        <v/>
      </c>
      <c r="U65" s="159" t="str">
        <f>IF(OR(U$4="Co-Benefit Goals",$A65="Select BMP"),"",IF($E$1="Average Score",INDEX(FinalScores!$C$3:$AD$151,MATCH($B$1&amp;"-"&amp;$A65,FinalScores!$BA$3:$BA$151,0),MATCH(U$4,FinalScores!$C$2:$AD$2,0)),INDEX(ScoreStats!$C$3:$AD$151,MATCH($B$1&amp;"-"&amp;$A65,ScoreStats!$BA$3:$BA$151,0),MATCH(U$4,ScoreStats!$C$2:$AD$2,0))))</f>
        <v/>
      </c>
      <c r="V65" s="159" t="str">
        <f>IF(OR(V$4="Co-Benefit Goals",$A65="Select BMP"),"",IF($E$1="Average Score",INDEX(FinalScores!$C$3:$AD$151,MATCH($B$1&amp;"-"&amp;$A65,FinalScores!$BA$3:$BA$151,0),MATCH(V$4,FinalScores!$C$2:$AD$2,0)),INDEX(ScoreStats!$C$3:$AD$151,MATCH($B$1&amp;"-"&amp;$A65,ScoreStats!$BA$3:$BA$151,0),MATCH(V$4,ScoreStats!$C$2:$AD$2,0))))</f>
        <v/>
      </c>
      <c r="W65" s="159" t="str">
        <f>IF(OR(W$4="Co-Benefit Goals",$A65="Select BMP"),"",IF($E$1="Average Score",INDEX(FinalScores!$C$3:$AD$151,MATCH($B$1&amp;"-"&amp;$A65,FinalScores!$BA$3:$BA$151,0),MATCH(W$4,FinalScores!$C$2:$AD$2,0)),INDEX(ScoreStats!$C$3:$AD$151,MATCH($B$1&amp;"-"&amp;$A65,ScoreStats!$BA$3:$BA$151,0),MATCH(W$4,ScoreStats!$C$2:$AD$2,0))))</f>
        <v/>
      </c>
      <c r="X65" s="159" t="str">
        <f>IF(OR(X$4="Co-Benefit Goals",$A65="Select BMP"),"",IF($E$1="Average Score",INDEX(FinalScores!$C$3:$AD$151,MATCH($B$1&amp;"-"&amp;$A65,FinalScores!$BA$3:$BA$151,0),MATCH(X$4,FinalScores!$C$2:$AD$2,0)),INDEX(ScoreStats!$C$3:$AD$151,MATCH($B$1&amp;"-"&amp;$A65,ScoreStats!$BA$3:$BA$151,0),MATCH(X$4,ScoreStats!$C$2:$AD$2,0))))</f>
        <v/>
      </c>
      <c r="Y65" s="159" t="str">
        <f>IF(OR(Y$4="Co-Benefit Goals",$A65="Select BMP"),"",IF($E$1="Average Score",INDEX(FinalScores!$C$3:$AD$151,MATCH($B$1&amp;"-"&amp;$A65,FinalScores!$BA$3:$BA$151,0),MATCH(Y$4,FinalScores!$C$2:$AD$2,0)),INDEX(ScoreStats!$C$3:$AD$151,MATCH($B$1&amp;"-"&amp;$A65,ScoreStats!$BA$3:$BA$151,0),MATCH(Y$4,ScoreStats!$C$2:$AD$2,0))))</f>
        <v/>
      </c>
      <c r="Z65" s="159" t="str">
        <f>IF(OR(Z$4="Co-Benefit Goals",$A65="Select BMP"),"",IF($E$1="Average Score",INDEX(FinalScores!$C$3:$AD$151,MATCH($B$1&amp;"-"&amp;$A65,FinalScores!$BA$3:$BA$151,0),MATCH(Z$4,FinalScores!$C$2:$AD$2,0)),INDEX(ScoreStats!$C$3:$AD$151,MATCH($B$1&amp;"-"&amp;$A65,ScoreStats!$BA$3:$BA$151,0),MATCH(Z$4,ScoreStats!$C$2:$AD$2,0))))</f>
        <v/>
      </c>
      <c r="AA65" s="159" t="str">
        <f>IF(OR(AA$4="Co-Benefit Goals",$A65="Select BMP"),"",IF($E$1="Average Score",INDEX(FinalScores!$C$3:$AD$151,MATCH($B$1&amp;"-"&amp;$A65,FinalScores!$BA$3:$BA$151,0),MATCH(AA$4,FinalScores!$C$2:$AD$2,0)),INDEX(ScoreStats!$C$3:$AD$151,MATCH($B$1&amp;"-"&amp;$A65,ScoreStats!$BA$3:$BA$151,0),MATCH(AA$4,ScoreStats!$C$2:$AD$2,0))))</f>
        <v/>
      </c>
      <c r="AB65" s="159" t="str">
        <f>IF(OR(AB$4="Co-Benefit Goals",$A65="Select BMP"),"",IF($E$1="Average Score",INDEX(FinalScores!$C$3:$AD$151,MATCH($B$1&amp;"-"&amp;$A65,FinalScores!$BA$3:$BA$151,0),MATCH(AB$4,FinalScores!$C$2:$AD$2,0)),INDEX(ScoreStats!$C$3:$AD$151,MATCH($B$1&amp;"-"&amp;$A65,ScoreStats!$BA$3:$BA$151,0),MATCH(AB$4,ScoreStats!$C$2:$AD$2,0))))</f>
        <v/>
      </c>
      <c r="AC65" s="159" t="str">
        <f>IF(OR(AC$4="Co-Benefit Goals",$A65="Select BMP"),"",IF($E$1="Average Score",INDEX(FinalScores!$C$3:$AD$151,MATCH($B$1&amp;"-"&amp;$A65,FinalScores!$BA$3:$BA$151,0),MATCH(AC$4,FinalScores!$C$2:$AD$2,0)),INDEX(ScoreStats!$C$3:$AD$151,MATCH($B$1&amp;"-"&amp;$A65,ScoreStats!$BA$3:$BA$151,0),MATCH(AC$4,ScoreStats!$C$2:$AD$2,0))))</f>
        <v/>
      </c>
    </row>
    <row r="66" spans="1:29" ht="27" customHeight="1" x14ac:dyDescent="0.25">
      <c r="A66" s="158" t="s">
        <v>422</v>
      </c>
      <c r="B66" s="159" t="str">
        <f>IF(OR(B$4="Co-Benefit Goals",$A66="Select BMP"),"",IF($E$1="Average Score",INDEX(FinalScores!$C$3:$AD$151,MATCH($B$1&amp;"-"&amp;$A66,FinalScores!$BA$3:$BA$151,0),MATCH(B$4,FinalScores!$C$2:$AD$2,0)),INDEX(ScoreStats!$C$3:$AD$151,MATCH($B$1&amp;"-"&amp;$A66,ScoreStats!$BA$3:$BA$151,0),MATCH(B$4,ScoreStats!$C$2:$AD$2,0))))</f>
        <v/>
      </c>
      <c r="C66" s="159" t="str">
        <f>IF(OR(C$4="Co-Benefit Goals",$A66="Select BMP"),"",IF($E$1="Average Score",INDEX(FinalScores!$C$3:$AD$151,MATCH($B$1&amp;"-"&amp;$A66,FinalScores!$BA$3:$BA$151,0),MATCH(C$4,FinalScores!$C$2:$AD$2,0)),INDEX(ScoreStats!$C$3:$AD$151,MATCH($B$1&amp;"-"&amp;$A66,ScoreStats!$BA$3:$BA$151,0),MATCH(C$4,ScoreStats!$C$2:$AD$2,0))))</f>
        <v/>
      </c>
      <c r="D66" s="159" t="str">
        <f>IF(OR(D$4="Co-Benefit Goals",$A66="Select BMP"),"",IF($E$1="Average Score",INDEX(FinalScores!$C$3:$AD$151,MATCH($B$1&amp;"-"&amp;$A66,FinalScores!$BA$3:$BA$151,0),MATCH(D$4,FinalScores!$C$2:$AD$2,0)),INDEX(ScoreStats!$C$3:$AD$151,MATCH($B$1&amp;"-"&amp;$A66,ScoreStats!$BA$3:$BA$151,0),MATCH(D$4,ScoreStats!$C$2:$AD$2,0))))</f>
        <v/>
      </c>
      <c r="E66" s="159" t="str">
        <f>IF(OR(E$4="Co-Benefit Goals",$A66="Select BMP"),"",IF($E$1="Average Score",INDEX(FinalScores!$C$3:$AD$151,MATCH($B$1&amp;"-"&amp;$A66,FinalScores!$BA$3:$BA$151,0),MATCH(E$4,FinalScores!$C$2:$AD$2,0)),INDEX(ScoreStats!$C$3:$AD$151,MATCH($B$1&amp;"-"&amp;$A66,ScoreStats!$BA$3:$BA$151,0),MATCH(E$4,ScoreStats!$C$2:$AD$2,0))))</f>
        <v/>
      </c>
      <c r="F66" s="159" t="str">
        <f>IF(OR(F$4="Co-Benefit Goals",$A66="Select BMP"),"",IF($E$1="Average Score",INDEX(FinalScores!$C$3:$AD$151,MATCH($B$1&amp;"-"&amp;$A66,FinalScores!$BA$3:$BA$151,0),MATCH(F$4,FinalScores!$C$2:$AD$2,0)),INDEX(ScoreStats!$C$3:$AD$151,MATCH($B$1&amp;"-"&amp;$A66,ScoreStats!$BA$3:$BA$151,0),MATCH(F$4,ScoreStats!$C$2:$AD$2,0))))</f>
        <v/>
      </c>
      <c r="G66" s="159" t="str">
        <f>IF(OR(G$4="Co-Benefit Goals",$A66="Select BMP"),"",IF($E$1="Average Score",INDEX(FinalScores!$C$3:$AD$151,MATCH($B$1&amp;"-"&amp;$A66,FinalScores!$BA$3:$BA$151,0),MATCH(G$4,FinalScores!$C$2:$AD$2,0)),INDEX(ScoreStats!$C$3:$AD$151,MATCH($B$1&amp;"-"&amp;$A66,ScoreStats!$BA$3:$BA$151,0),MATCH(G$4,ScoreStats!$C$2:$AD$2,0))))</f>
        <v/>
      </c>
      <c r="H66" s="159" t="str">
        <f>IF(OR(H$4="Co-Benefit Goals",$A66="Select BMP"),"",IF($E$1="Average Score",INDEX(FinalScores!$C$3:$AD$151,MATCH($B$1&amp;"-"&amp;$A66,FinalScores!$BA$3:$BA$151,0),MATCH(H$4,FinalScores!$C$2:$AD$2,0)),INDEX(ScoreStats!$C$3:$AD$151,MATCH($B$1&amp;"-"&amp;$A66,ScoreStats!$BA$3:$BA$151,0),MATCH(H$4,ScoreStats!$C$2:$AD$2,0))))</f>
        <v/>
      </c>
      <c r="I66" s="159" t="str">
        <f>IF(OR(I$4="Co-Benefit Goals",$A66="Select BMP"),"",IF($E$1="Average Score",INDEX(FinalScores!$C$3:$AD$151,MATCH($B$1&amp;"-"&amp;$A66,FinalScores!$BA$3:$BA$151,0),MATCH(I$4,FinalScores!$C$2:$AD$2,0)),INDEX(ScoreStats!$C$3:$AD$151,MATCH($B$1&amp;"-"&amp;$A66,ScoreStats!$BA$3:$BA$151,0),MATCH(I$4,ScoreStats!$C$2:$AD$2,0))))</f>
        <v/>
      </c>
      <c r="J66" s="159" t="str">
        <f>IF(OR(J$4="Co-Benefit Goals",$A66="Select BMP"),"",IF($E$1="Average Score",INDEX(FinalScores!$C$3:$AD$151,MATCH($B$1&amp;"-"&amp;$A66,FinalScores!$BA$3:$BA$151,0),MATCH(J$4,FinalScores!$C$2:$AD$2,0)),INDEX(ScoreStats!$C$3:$AD$151,MATCH($B$1&amp;"-"&amp;$A66,ScoreStats!$BA$3:$BA$151,0),MATCH(J$4,ScoreStats!$C$2:$AD$2,0))))</f>
        <v/>
      </c>
      <c r="K66" s="159" t="str">
        <f>IF(OR(K$4="Co-Benefit Goals",$A66="Select BMP"),"",IF($E$1="Average Score",INDEX(FinalScores!$C$3:$AD$151,MATCH($B$1&amp;"-"&amp;$A66,FinalScores!$BA$3:$BA$151,0),MATCH(K$4,FinalScores!$C$2:$AD$2,0)),INDEX(ScoreStats!$C$3:$AD$151,MATCH($B$1&amp;"-"&amp;$A66,ScoreStats!$BA$3:$BA$151,0),MATCH(K$4,ScoreStats!$C$2:$AD$2,0))))</f>
        <v/>
      </c>
      <c r="L66" s="159" t="str">
        <f>IF(OR(L$4="Co-Benefit Goals",$A66="Select BMP"),"",IF($E$1="Average Score",INDEX(FinalScores!$C$3:$AD$151,MATCH($B$1&amp;"-"&amp;$A66,FinalScores!$BA$3:$BA$151,0),MATCH(L$4,FinalScores!$C$2:$AD$2,0)),INDEX(ScoreStats!$C$3:$AD$151,MATCH($B$1&amp;"-"&amp;$A66,ScoreStats!$BA$3:$BA$151,0),MATCH(L$4,ScoreStats!$C$2:$AD$2,0))))</f>
        <v/>
      </c>
      <c r="M66" s="159" t="str">
        <f>IF(OR(M$4="Co-Benefit Goals",$A66="Select BMP"),"",IF($E$1="Average Score",INDEX(FinalScores!$C$3:$AD$151,MATCH($B$1&amp;"-"&amp;$A66,FinalScores!$BA$3:$BA$151,0),MATCH(M$4,FinalScores!$C$2:$AD$2,0)),INDEX(ScoreStats!$C$3:$AD$151,MATCH($B$1&amp;"-"&amp;$A66,ScoreStats!$BA$3:$BA$151,0),MATCH(M$4,ScoreStats!$C$2:$AD$2,0))))</f>
        <v/>
      </c>
      <c r="N66" s="159" t="str">
        <f>IF(OR(N$4="Co-Benefit Goals",$A66="Select BMP"),"",IF($E$1="Average Score",INDEX(FinalScores!$C$3:$AD$151,MATCH($B$1&amp;"-"&amp;$A66,FinalScores!$BA$3:$BA$151,0),MATCH(N$4,FinalScores!$C$2:$AD$2,0)),INDEX(ScoreStats!$C$3:$AD$151,MATCH($B$1&amp;"-"&amp;$A66,ScoreStats!$BA$3:$BA$151,0),MATCH(N$4,ScoreStats!$C$2:$AD$2,0))))</f>
        <v/>
      </c>
      <c r="O66" s="159" t="str">
        <f>IF(OR(O$4="Co-Benefit Goals",$A66="Select BMP"),"",IF($E$1="Average Score",INDEX(FinalScores!$C$3:$AD$151,MATCH($B$1&amp;"-"&amp;$A66,FinalScores!$BA$3:$BA$151,0),MATCH(O$4,FinalScores!$C$2:$AD$2,0)),INDEX(ScoreStats!$C$3:$AD$151,MATCH($B$1&amp;"-"&amp;$A66,ScoreStats!$BA$3:$BA$151,0),MATCH(O$4,ScoreStats!$C$2:$AD$2,0))))</f>
        <v/>
      </c>
      <c r="P66" s="159" t="str">
        <f>IF(OR(P$4="Co-Benefit Goals",$A66="Select BMP"),"",IF($E$1="Average Score",INDEX(FinalScores!$C$3:$AD$151,MATCH($B$1&amp;"-"&amp;$A66,FinalScores!$BA$3:$BA$151,0),MATCH(P$4,FinalScores!$C$2:$AD$2,0)),INDEX(ScoreStats!$C$3:$AD$151,MATCH($B$1&amp;"-"&amp;$A66,ScoreStats!$BA$3:$BA$151,0),MATCH(P$4,ScoreStats!$C$2:$AD$2,0))))</f>
        <v/>
      </c>
      <c r="Q66" s="159" t="str">
        <f>IF(OR(Q$4="Co-Benefit Goals",$A66="Select BMP"),"",IF($E$1="Average Score",INDEX(FinalScores!$C$3:$AD$151,MATCH($B$1&amp;"-"&amp;$A66,FinalScores!$BA$3:$BA$151,0),MATCH(Q$4,FinalScores!$C$2:$AD$2,0)),INDEX(ScoreStats!$C$3:$AD$151,MATCH($B$1&amp;"-"&amp;$A66,ScoreStats!$BA$3:$BA$151,0),MATCH(Q$4,ScoreStats!$C$2:$AD$2,0))))</f>
        <v/>
      </c>
      <c r="R66" s="159" t="str">
        <f>IF(OR(R$4="Co-Benefit Goals",$A66="Select BMP"),"",IF($E$1="Average Score",INDEX(FinalScores!$C$3:$AD$151,MATCH($B$1&amp;"-"&amp;$A66,FinalScores!$BA$3:$BA$151,0),MATCH(R$4,FinalScores!$C$2:$AD$2,0)),INDEX(ScoreStats!$C$3:$AD$151,MATCH($B$1&amp;"-"&amp;$A66,ScoreStats!$BA$3:$BA$151,0),MATCH(R$4,ScoreStats!$C$2:$AD$2,0))))</f>
        <v/>
      </c>
      <c r="S66" s="159" t="str">
        <f>IF(OR(S$4="Co-Benefit Goals",$A66="Select BMP"),"",IF($E$1="Average Score",INDEX(FinalScores!$C$3:$AD$151,MATCH($B$1&amp;"-"&amp;$A66,FinalScores!$BA$3:$BA$151,0),MATCH(S$4,FinalScores!$C$2:$AD$2,0)),INDEX(ScoreStats!$C$3:$AD$151,MATCH($B$1&amp;"-"&amp;$A66,ScoreStats!$BA$3:$BA$151,0),MATCH(S$4,ScoreStats!$C$2:$AD$2,0))))</f>
        <v/>
      </c>
      <c r="T66" s="159" t="str">
        <f>IF(OR(T$4="Co-Benefit Goals",$A66="Select BMP"),"",IF($E$1="Average Score",INDEX(FinalScores!$C$3:$AD$151,MATCH($B$1&amp;"-"&amp;$A66,FinalScores!$BA$3:$BA$151,0),MATCH(T$4,FinalScores!$C$2:$AD$2,0)),INDEX(ScoreStats!$C$3:$AD$151,MATCH($B$1&amp;"-"&amp;$A66,ScoreStats!$BA$3:$BA$151,0),MATCH(T$4,ScoreStats!$C$2:$AD$2,0))))</f>
        <v/>
      </c>
      <c r="U66" s="159" t="str">
        <f>IF(OR(U$4="Co-Benefit Goals",$A66="Select BMP"),"",IF($E$1="Average Score",INDEX(FinalScores!$C$3:$AD$151,MATCH($B$1&amp;"-"&amp;$A66,FinalScores!$BA$3:$BA$151,0),MATCH(U$4,FinalScores!$C$2:$AD$2,0)),INDEX(ScoreStats!$C$3:$AD$151,MATCH($B$1&amp;"-"&amp;$A66,ScoreStats!$BA$3:$BA$151,0),MATCH(U$4,ScoreStats!$C$2:$AD$2,0))))</f>
        <v/>
      </c>
      <c r="V66" s="159" t="str">
        <f>IF(OR(V$4="Co-Benefit Goals",$A66="Select BMP"),"",IF($E$1="Average Score",INDEX(FinalScores!$C$3:$AD$151,MATCH($B$1&amp;"-"&amp;$A66,FinalScores!$BA$3:$BA$151,0),MATCH(V$4,FinalScores!$C$2:$AD$2,0)),INDEX(ScoreStats!$C$3:$AD$151,MATCH($B$1&amp;"-"&amp;$A66,ScoreStats!$BA$3:$BA$151,0),MATCH(V$4,ScoreStats!$C$2:$AD$2,0))))</f>
        <v/>
      </c>
      <c r="W66" s="159" t="str">
        <f>IF(OR(W$4="Co-Benefit Goals",$A66="Select BMP"),"",IF($E$1="Average Score",INDEX(FinalScores!$C$3:$AD$151,MATCH($B$1&amp;"-"&amp;$A66,FinalScores!$BA$3:$BA$151,0),MATCH(W$4,FinalScores!$C$2:$AD$2,0)),INDEX(ScoreStats!$C$3:$AD$151,MATCH($B$1&amp;"-"&amp;$A66,ScoreStats!$BA$3:$BA$151,0),MATCH(W$4,ScoreStats!$C$2:$AD$2,0))))</f>
        <v/>
      </c>
      <c r="X66" s="159" t="str">
        <f>IF(OR(X$4="Co-Benefit Goals",$A66="Select BMP"),"",IF($E$1="Average Score",INDEX(FinalScores!$C$3:$AD$151,MATCH($B$1&amp;"-"&amp;$A66,FinalScores!$BA$3:$BA$151,0),MATCH(X$4,FinalScores!$C$2:$AD$2,0)),INDEX(ScoreStats!$C$3:$AD$151,MATCH($B$1&amp;"-"&amp;$A66,ScoreStats!$BA$3:$BA$151,0),MATCH(X$4,ScoreStats!$C$2:$AD$2,0))))</f>
        <v/>
      </c>
      <c r="Y66" s="159" t="str">
        <f>IF(OR(Y$4="Co-Benefit Goals",$A66="Select BMP"),"",IF($E$1="Average Score",INDEX(FinalScores!$C$3:$AD$151,MATCH($B$1&amp;"-"&amp;$A66,FinalScores!$BA$3:$BA$151,0),MATCH(Y$4,FinalScores!$C$2:$AD$2,0)),INDEX(ScoreStats!$C$3:$AD$151,MATCH($B$1&amp;"-"&amp;$A66,ScoreStats!$BA$3:$BA$151,0),MATCH(Y$4,ScoreStats!$C$2:$AD$2,0))))</f>
        <v/>
      </c>
      <c r="Z66" s="159" t="str">
        <f>IF(OR(Z$4="Co-Benefit Goals",$A66="Select BMP"),"",IF($E$1="Average Score",INDEX(FinalScores!$C$3:$AD$151,MATCH($B$1&amp;"-"&amp;$A66,FinalScores!$BA$3:$BA$151,0),MATCH(Z$4,FinalScores!$C$2:$AD$2,0)),INDEX(ScoreStats!$C$3:$AD$151,MATCH($B$1&amp;"-"&amp;$A66,ScoreStats!$BA$3:$BA$151,0),MATCH(Z$4,ScoreStats!$C$2:$AD$2,0))))</f>
        <v/>
      </c>
      <c r="AA66" s="159" t="str">
        <f>IF(OR(AA$4="Co-Benefit Goals",$A66="Select BMP"),"",IF($E$1="Average Score",INDEX(FinalScores!$C$3:$AD$151,MATCH($B$1&amp;"-"&amp;$A66,FinalScores!$BA$3:$BA$151,0),MATCH(AA$4,FinalScores!$C$2:$AD$2,0)),INDEX(ScoreStats!$C$3:$AD$151,MATCH($B$1&amp;"-"&amp;$A66,ScoreStats!$BA$3:$BA$151,0),MATCH(AA$4,ScoreStats!$C$2:$AD$2,0))))</f>
        <v/>
      </c>
      <c r="AB66" s="159" t="str">
        <f>IF(OR(AB$4="Co-Benefit Goals",$A66="Select BMP"),"",IF($E$1="Average Score",INDEX(FinalScores!$C$3:$AD$151,MATCH($B$1&amp;"-"&amp;$A66,FinalScores!$BA$3:$BA$151,0),MATCH(AB$4,FinalScores!$C$2:$AD$2,0)),INDEX(ScoreStats!$C$3:$AD$151,MATCH($B$1&amp;"-"&amp;$A66,ScoreStats!$BA$3:$BA$151,0),MATCH(AB$4,ScoreStats!$C$2:$AD$2,0))))</f>
        <v/>
      </c>
      <c r="AC66" s="159" t="str">
        <f>IF(OR(AC$4="Co-Benefit Goals",$A66="Select BMP"),"",IF($E$1="Average Score",INDEX(FinalScores!$C$3:$AD$151,MATCH($B$1&amp;"-"&amp;$A66,FinalScores!$BA$3:$BA$151,0),MATCH(AC$4,FinalScores!$C$2:$AD$2,0)),INDEX(ScoreStats!$C$3:$AD$151,MATCH($B$1&amp;"-"&amp;$A66,ScoreStats!$BA$3:$BA$151,0),MATCH(AC$4,ScoreStats!$C$2:$AD$2,0))))</f>
        <v/>
      </c>
    </row>
    <row r="67" spans="1:29" ht="27" customHeight="1" x14ac:dyDescent="0.25">
      <c r="A67" s="158" t="s">
        <v>422</v>
      </c>
      <c r="B67" s="159" t="str">
        <f>IF(OR(B$4="Co-Benefit Goals",$A67="Select BMP"),"",IF($E$1="Average Score",INDEX(FinalScores!$C$3:$AD$151,MATCH($B$1&amp;"-"&amp;$A67,FinalScores!$BA$3:$BA$151,0),MATCH(B$4,FinalScores!$C$2:$AD$2,0)),INDEX(ScoreStats!$C$3:$AD$151,MATCH($B$1&amp;"-"&amp;$A67,ScoreStats!$BA$3:$BA$151,0),MATCH(B$4,ScoreStats!$C$2:$AD$2,0))))</f>
        <v/>
      </c>
      <c r="C67" s="159" t="str">
        <f>IF(OR(C$4="Co-Benefit Goals",$A67="Select BMP"),"",IF($E$1="Average Score",INDEX(FinalScores!$C$3:$AD$151,MATCH($B$1&amp;"-"&amp;$A67,FinalScores!$BA$3:$BA$151,0),MATCH(C$4,FinalScores!$C$2:$AD$2,0)),INDEX(ScoreStats!$C$3:$AD$151,MATCH($B$1&amp;"-"&amp;$A67,ScoreStats!$BA$3:$BA$151,0),MATCH(C$4,ScoreStats!$C$2:$AD$2,0))))</f>
        <v/>
      </c>
      <c r="D67" s="159" t="str">
        <f>IF(OR(D$4="Co-Benefit Goals",$A67="Select BMP"),"",IF($E$1="Average Score",INDEX(FinalScores!$C$3:$AD$151,MATCH($B$1&amp;"-"&amp;$A67,FinalScores!$BA$3:$BA$151,0),MATCH(D$4,FinalScores!$C$2:$AD$2,0)),INDEX(ScoreStats!$C$3:$AD$151,MATCH($B$1&amp;"-"&amp;$A67,ScoreStats!$BA$3:$BA$151,0),MATCH(D$4,ScoreStats!$C$2:$AD$2,0))))</f>
        <v/>
      </c>
      <c r="E67" s="159" t="str">
        <f>IF(OR(E$4="Co-Benefit Goals",$A67="Select BMP"),"",IF($E$1="Average Score",INDEX(FinalScores!$C$3:$AD$151,MATCH($B$1&amp;"-"&amp;$A67,FinalScores!$BA$3:$BA$151,0),MATCH(E$4,FinalScores!$C$2:$AD$2,0)),INDEX(ScoreStats!$C$3:$AD$151,MATCH($B$1&amp;"-"&amp;$A67,ScoreStats!$BA$3:$BA$151,0),MATCH(E$4,ScoreStats!$C$2:$AD$2,0))))</f>
        <v/>
      </c>
      <c r="F67" s="159" t="str">
        <f>IF(OR(F$4="Co-Benefit Goals",$A67="Select BMP"),"",IF($E$1="Average Score",INDEX(FinalScores!$C$3:$AD$151,MATCH($B$1&amp;"-"&amp;$A67,FinalScores!$BA$3:$BA$151,0),MATCH(F$4,FinalScores!$C$2:$AD$2,0)),INDEX(ScoreStats!$C$3:$AD$151,MATCH($B$1&amp;"-"&amp;$A67,ScoreStats!$BA$3:$BA$151,0),MATCH(F$4,ScoreStats!$C$2:$AD$2,0))))</f>
        <v/>
      </c>
      <c r="G67" s="159" t="str">
        <f>IF(OR(G$4="Co-Benefit Goals",$A67="Select BMP"),"",IF($E$1="Average Score",INDEX(FinalScores!$C$3:$AD$151,MATCH($B$1&amp;"-"&amp;$A67,FinalScores!$BA$3:$BA$151,0),MATCH(G$4,FinalScores!$C$2:$AD$2,0)),INDEX(ScoreStats!$C$3:$AD$151,MATCH($B$1&amp;"-"&amp;$A67,ScoreStats!$BA$3:$BA$151,0),MATCH(G$4,ScoreStats!$C$2:$AD$2,0))))</f>
        <v/>
      </c>
      <c r="H67" s="159" t="str">
        <f>IF(OR(H$4="Co-Benefit Goals",$A67="Select BMP"),"",IF($E$1="Average Score",INDEX(FinalScores!$C$3:$AD$151,MATCH($B$1&amp;"-"&amp;$A67,FinalScores!$BA$3:$BA$151,0),MATCH(H$4,FinalScores!$C$2:$AD$2,0)),INDEX(ScoreStats!$C$3:$AD$151,MATCH($B$1&amp;"-"&amp;$A67,ScoreStats!$BA$3:$BA$151,0),MATCH(H$4,ScoreStats!$C$2:$AD$2,0))))</f>
        <v/>
      </c>
      <c r="I67" s="159" t="str">
        <f>IF(OR(I$4="Co-Benefit Goals",$A67="Select BMP"),"",IF($E$1="Average Score",INDEX(FinalScores!$C$3:$AD$151,MATCH($B$1&amp;"-"&amp;$A67,FinalScores!$BA$3:$BA$151,0),MATCH(I$4,FinalScores!$C$2:$AD$2,0)),INDEX(ScoreStats!$C$3:$AD$151,MATCH($B$1&amp;"-"&amp;$A67,ScoreStats!$BA$3:$BA$151,0),MATCH(I$4,ScoreStats!$C$2:$AD$2,0))))</f>
        <v/>
      </c>
      <c r="J67" s="159" t="str">
        <f>IF(OR(J$4="Co-Benefit Goals",$A67="Select BMP"),"",IF($E$1="Average Score",INDEX(FinalScores!$C$3:$AD$151,MATCH($B$1&amp;"-"&amp;$A67,FinalScores!$BA$3:$BA$151,0),MATCH(J$4,FinalScores!$C$2:$AD$2,0)),INDEX(ScoreStats!$C$3:$AD$151,MATCH($B$1&amp;"-"&amp;$A67,ScoreStats!$BA$3:$BA$151,0),MATCH(J$4,ScoreStats!$C$2:$AD$2,0))))</f>
        <v/>
      </c>
      <c r="K67" s="159" t="str">
        <f>IF(OR(K$4="Co-Benefit Goals",$A67="Select BMP"),"",IF($E$1="Average Score",INDEX(FinalScores!$C$3:$AD$151,MATCH($B$1&amp;"-"&amp;$A67,FinalScores!$BA$3:$BA$151,0),MATCH(K$4,FinalScores!$C$2:$AD$2,0)),INDEX(ScoreStats!$C$3:$AD$151,MATCH($B$1&amp;"-"&amp;$A67,ScoreStats!$BA$3:$BA$151,0),MATCH(K$4,ScoreStats!$C$2:$AD$2,0))))</f>
        <v/>
      </c>
      <c r="L67" s="159" t="str">
        <f>IF(OR(L$4="Co-Benefit Goals",$A67="Select BMP"),"",IF($E$1="Average Score",INDEX(FinalScores!$C$3:$AD$151,MATCH($B$1&amp;"-"&amp;$A67,FinalScores!$BA$3:$BA$151,0),MATCH(L$4,FinalScores!$C$2:$AD$2,0)),INDEX(ScoreStats!$C$3:$AD$151,MATCH($B$1&amp;"-"&amp;$A67,ScoreStats!$BA$3:$BA$151,0),MATCH(L$4,ScoreStats!$C$2:$AD$2,0))))</f>
        <v/>
      </c>
      <c r="M67" s="159" t="str">
        <f>IF(OR(M$4="Co-Benefit Goals",$A67="Select BMP"),"",IF($E$1="Average Score",INDEX(FinalScores!$C$3:$AD$151,MATCH($B$1&amp;"-"&amp;$A67,FinalScores!$BA$3:$BA$151,0),MATCH(M$4,FinalScores!$C$2:$AD$2,0)),INDEX(ScoreStats!$C$3:$AD$151,MATCH($B$1&amp;"-"&amp;$A67,ScoreStats!$BA$3:$BA$151,0),MATCH(M$4,ScoreStats!$C$2:$AD$2,0))))</f>
        <v/>
      </c>
      <c r="N67" s="159" t="str">
        <f>IF(OR(N$4="Co-Benefit Goals",$A67="Select BMP"),"",IF($E$1="Average Score",INDEX(FinalScores!$C$3:$AD$151,MATCH($B$1&amp;"-"&amp;$A67,FinalScores!$BA$3:$BA$151,0),MATCH(N$4,FinalScores!$C$2:$AD$2,0)),INDEX(ScoreStats!$C$3:$AD$151,MATCH($B$1&amp;"-"&amp;$A67,ScoreStats!$BA$3:$BA$151,0),MATCH(N$4,ScoreStats!$C$2:$AD$2,0))))</f>
        <v/>
      </c>
      <c r="O67" s="159" t="str">
        <f>IF(OR(O$4="Co-Benefit Goals",$A67="Select BMP"),"",IF($E$1="Average Score",INDEX(FinalScores!$C$3:$AD$151,MATCH($B$1&amp;"-"&amp;$A67,FinalScores!$BA$3:$BA$151,0),MATCH(O$4,FinalScores!$C$2:$AD$2,0)),INDEX(ScoreStats!$C$3:$AD$151,MATCH($B$1&amp;"-"&amp;$A67,ScoreStats!$BA$3:$BA$151,0),MATCH(O$4,ScoreStats!$C$2:$AD$2,0))))</f>
        <v/>
      </c>
      <c r="P67" s="159" t="str">
        <f>IF(OR(P$4="Co-Benefit Goals",$A67="Select BMP"),"",IF($E$1="Average Score",INDEX(FinalScores!$C$3:$AD$151,MATCH($B$1&amp;"-"&amp;$A67,FinalScores!$BA$3:$BA$151,0),MATCH(P$4,FinalScores!$C$2:$AD$2,0)),INDEX(ScoreStats!$C$3:$AD$151,MATCH($B$1&amp;"-"&amp;$A67,ScoreStats!$BA$3:$BA$151,0),MATCH(P$4,ScoreStats!$C$2:$AD$2,0))))</f>
        <v/>
      </c>
      <c r="Q67" s="159" t="str">
        <f>IF(OR(Q$4="Co-Benefit Goals",$A67="Select BMP"),"",IF($E$1="Average Score",INDEX(FinalScores!$C$3:$AD$151,MATCH($B$1&amp;"-"&amp;$A67,FinalScores!$BA$3:$BA$151,0),MATCH(Q$4,FinalScores!$C$2:$AD$2,0)),INDEX(ScoreStats!$C$3:$AD$151,MATCH($B$1&amp;"-"&amp;$A67,ScoreStats!$BA$3:$BA$151,0),MATCH(Q$4,ScoreStats!$C$2:$AD$2,0))))</f>
        <v/>
      </c>
      <c r="R67" s="159" t="str">
        <f>IF(OR(R$4="Co-Benefit Goals",$A67="Select BMP"),"",IF($E$1="Average Score",INDEX(FinalScores!$C$3:$AD$151,MATCH($B$1&amp;"-"&amp;$A67,FinalScores!$BA$3:$BA$151,0),MATCH(R$4,FinalScores!$C$2:$AD$2,0)),INDEX(ScoreStats!$C$3:$AD$151,MATCH($B$1&amp;"-"&amp;$A67,ScoreStats!$BA$3:$BA$151,0),MATCH(R$4,ScoreStats!$C$2:$AD$2,0))))</f>
        <v/>
      </c>
      <c r="S67" s="159" t="str">
        <f>IF(OR(S$4="Co-Benefit Goals",$A67="Select BMP"),"",IF($E$1="Average Score",INDEX(FinalScores!$C$3:$AD$151,MATCH($B$1&amp;"-"&amp;$A67,FinalScores!$BA$3:$BA$151,0),MATCH(S$4,FinalScores!$C$2:$AD$2,0)),INDEX(ScoreStats!$C$3:$AD$151,MATCH($B$1&amp;"-"&amp;$A67,ScoreStats!$BA$3:$BA$151,0),MATCH(S$4,ScoreStats!$C$2:$AD$2,0))))</f>
        <v/>
      </c>
      <c r="T67" s="159" t="str">
        <f>IF(OR(T$4="Co-Benefit Goals",$A67="Select BMP"),"",IF($E$1="Average Score",INDEX(FinalScores!$C$3:$AD$151,MATCH($B$1&amp;"-"&amp;$A67,FinalScores!$BA$3:$BA$151,0),MATCH(T$4,FinalScores!$C$2:$AD$2,0)),INDEX(ScoreStats!$C$3:$AD$151,MATCH($B$1&amp;"-"&amp;$A67,ScoreStats!$BA$3:$BA$151,0),MATCH(T$4,ScoreStats!$C$2:$AD$2,0))))</f>
        <v/>
      </c>
      <c r="U67" s="159" t="str">
        <f>IF(OR(U$4="Co-Benefit Goals",$A67="Select BMP"),"",IF($E$1="Average Score",INDEX(FinalScores!$C$3:$AD$151,MATCH($B$1&amp;"-"&amp;$A67,FinalScores!$BA$3:$BA$151,0),MATCH(U$4,FinalScores!$C$2:$AD$2,0)),INDEX(ScoreStats!$C$3:$AD$151,MATCH($B$1&amp;"-"&amp;$A67,ScoreStats!$BA$3:$BA$151,0),MATCH(U$4,ScoreStats!$C$2:$AD$2,0))))</f>
        <v/>
      </c>
      <c r="V67" s="159" t="str">
        <f>IF(OR(V$4="Co-Benefit Goals",$A67="Select BMP"),"",IF($E$1="Average Score",INDEX(FinalScores!$C$3:$AD$151,MATCH($B$1&amp;"-"&amp;$A67,FinalScores!$BA$3:$BA$151,0),MATCH(V$4,FinalScores!$C$2:$AD$2,0)),INDEX(ScoreStats!$C$3:$AD$151,MATCH($B$1&amp;"-"&amp;$A67,ScoreStats!$BA$3:$BA$151,0),MATCH(V$4,ScoreStats!$C$2:$AD$2,0))))</f>
        <v/>
      </c>
      <c r="W67" s="159" t="str">
        <f>IF(OR(W$4="Co-Benefit Goals",$A67="Select BMP"),"",IF($E$1="Average Score",INDEX(FinalScores!$C$3:$AD$151,MATCH($B$1&amp;"-"&amp;$A67,FinalScores!$BA$3:$BA$151,0),MATCH(W$4,FinalScores!$C$2:$AD$2,0)),INDEX(ScoreStats!$C$3:$AD$151,MATCH($B$1&amp;"-"&amp;$A67,ScoreStats!$BA$3:$BA$151,0),MATCH(W$4,ScoreStats!$C$2:$AD$2,0))))</f>
        <v/>
      </c>
      <c r="X67" s="159" t="str">
        <f>IF(OR(X$4="Co-Benefit Goals",$A67="Select BMP"),"",IF($E$1="Average Score",INDEX(FinalScores!$C$3:$AD$151,MATCH($B$1&amp;"-"&amp;$A67,FinalScores!$BA$3:$BA$151,0),MATCH(X$4,FinalScores!$C$2:$AD$2,0)),INDEX(ScoreStats!$C$3:$AD$151,MATCH($B$1&amp;"-"&amp;$A67,ScoreStats!$BA$3:$BA$151,0),MATCH(X$4,ScoreStats!$C$2:$AD$2,0))))</f>
        <v/>
      </c>
      <c r="Y67" s="159" t="str">
        <f>IF(OR(Y$4="Co-Benefit Goals",$A67="Select BMP"),"",IF($E$1="Average Score",INDEX(FinalScores!$C$3:$AD$151,MATCH($B$1&amp;"-"&amp;$A67,FinalScores!$BA$3:$BA$151,0),MATCH(Y$4,FinalScores!$C$2:$AD$2,0)),INDEX(ScoreStats!$C$3:$AD$151,MATCH($B$1&amp;"-"&amp;$A67,ScoreStats!$BA$3:$BA$151,0),MATCH(Y$4,ScoreStats!$C$2:$AD$2,0))))</f>
        <v/>
      </c>
      <c r="Z67" s="159" t="str">
        <f>IF(OR(Z$4="Co-Benefit Goals",$A67="Select BMP"),"",IF($E$1="Average Score",INDEX(FinalScores!$C$3:$AD$151,MATCH($B$1&amp;"-"&amp;$A67,FinalScores!$BA$3:$BA$151,0),MATCH(Z$4,FinalScores!$C$2:$AD$2,0)),INDEX(ScoreStats!$C$3:$AD$151,MATCH($B$1&amp;"-"&amp;$A67,ScoreStats!$BA$3:$BA$151,0),MATCH(Z$4,ScoreStats!$C$2:$AD$2,0))))</f>
        <v/>
      </c>
      <c r="AA67" s="159" t="str">
        <f>IF(OR(AA$4="Co-Benefit Goals",$A67="Select BMP"),"",IF($E$1="Average Score",INDEX(FinalScores!$C$3:$AD$151,MATCH($B$1&amp;"-"&amp;$A67,FinalScores!$BA$3:$BA$151,0),MATCH(AA$4,FinalScores!$C$2:$AD$2,0)),INDEX(ScoreStats!$C$3:$AD$151,MATCH($B$1&amp;"-"&amp;$A67,ScoreStats!$BA$3:$BA$151,0),MATCH(AA$4,ScoreStats!$C$2:$AD$2,0))))</f>
        <v/>
      </c>
      <c r="AB67" s="159" t="str">
        <f>IF(OR(AB$4="Co-Benefit Goals",$A67="Select BMP"),"",IF($E$1="Average Score",INDEX(FinalScores!$C$3:$AD$151,MATCH($B$1&amp;"-"&amp;$A67,FinalScores!$BA$3:$BA$151,0),MATCH(AB$4,FinalScores!$C$2:$AD$2,0)),INDEX(ScoreStats!$C$3:$AD$151,MATCH($B$1&amp;"-"&amp;$A67,ScoreStats!$BA$3:$BA$151,0),MATCH(AB$4,ScoreStats!$C$2:$AD$2,0))))</f>
        <v/>
      </c>
      <c r="AC67" s="159" t="str">
        <f>IF(OR(AC$4="Co-Benefit Goals",$A67="Select BMP"),"",IF($E$1="Average Score",INDEX(FinalScores!$C$3:$AD$151,MATCH($B$1&amp;"-"&amp;$A67,FinalScores!$BA$3:$BA$151,0),MATCH(AC$4,FinalScores!$C$2:$AD$2,0)),INDEX(ScoreStats!$C$3:$AD$151,MATCH($B$1&amp;"-"&amp;$A67,ScoreStats!$BA$3:$BA$151,0),MATCH(AC$4,ScoreStats!$C$2:$AD$2,0))))</f>
        <v/>
      </c>
    </row>
    <row r="68" spans="1:29" ht="27" customHeight="1" x14ac:dyDescent="0.25">
      <c r="A68" s="158" t="s">
        <v>422</v>
      </c>
      <c r="B68" s="159" t="str">
        <f>IF(OR(B$4="Co-Benefit Goals",$A68="Select BMP"),"",IF($E$1="Average Score",INDEX(FinalScores!$C$3:$AD$151,MATCH($B$1&amp;"-"&amp;$A68,FinalScores!$BA$3:$BA$151,0),MATCH(B$4,FinalScores!$C$2:$AD$2,0)),INDEX(ScoreStats!$C$3:$AD$151,MATCH($B$1&amp;"-"&amp;$A68,ScoreStats!$BA$3:$BA$151,0),MATCH(B$4,ScoreStats!$C$2:$AD$2,0))))</f>
        <v/>
      </c>
      <c r="C68" s="159" t="str">
        <f>IF(OR(C$4="Co-Benefit Goals",$A68="Select BMP"),"",IF($E$1="Average Score",INDEX(FinalScores!$C$3:$AD$151,MATCH($B$1&amp;"-"&amp;$A68,FinalScores!$BA$3:$BA$151,0),MATCH(C$4,FinalScores!$C$2:$AD$2,0)),INDEX(ScoreStats!$C$3:$AD$151,MATCH($B$1&amp;"-"&amp;$A68,ScoreStats!$BA$3:$BA$151,0),MATCH(C$4,ScoreStats!$C$2:$AD$2,0))))</f>
        <v/>
      </c>
      <c r="D68" s="159" t="str">
        <f>IF(OR(D$4="Co-Benefit Goals",$A68="Select BMP"),"",IF($E$1="Average Score",INDEX(FinalScores!$C$3:$AD$151,MATCH($B$1&amp;"-"&amp;$A68,FinalScores!$BA$3:$BA$151,0),MATCH(D$4,FinalScores!$C$2:$AD$2,0)),INDEX(ScoreStats!$C$3:$AD$151,MATCH($B$1&amp;"-"&amp;$A68,ScoreStats!$BA$3:$BA$151,0),MATCH(D$4,ScoreStats!$C$2:$AD$2,0))))</f>
        <v/>
      </c>
      <c r="E68" s="159" t="str">
        <f>IF(OR(E$4="Co-Benefit Goals",$A68="Select BMP"),"",IF($E$1="Average Score",INDEX(FinalScores!$C$3:$AD$151,MATCH($B$1&amp;"-"&amp;$A68,FinalScores!$BA$3:$BA$151,0),MATCH(E$4,FinalScores!$C$2:$AD$2,0)),INDEX(ScoreStats!$C$3:$AD$151,MATCH($B$1&amp;"-"&amp;$A68,ScoreStats!$BA$3:$BA$151,0),MATCH(E$4,ScoreStats!$C$2:$AD$2,0))))</f>
        <v/>
      </c>
      <c r="F68" s="159" t="str">
        <f>IF(OR(F$4="Co-Benefit Goals",$A68="Select BMP"),"",IF($E$1="Average Score",INDEX(FinalScores!$C$3:$AD$151,MATCH($B$1&amp;"-"&amp;$A68,FinalScores!$BA$3:$BA$151,0),MATCH(F$4,FinalScores!$C$2:$AD$2,0)),INDEX(ScoreStats!$C$3:$AD$151,MATCH($B$1&amp;"-"&amp;$A68,ScoreStats!$BA$3:$BA$151,0),MATCH(F$4,ScoreStats!$C$2:$AD$2,0))))</f>
        <v/>
      </c>
      <c r="G68" s="159" t="str">
        <f>IF(OR(G$4="Co-Benefit Goals",$A68="Select BMP"),"",IF($E$1="Average Score",INDEX(FinalScores!$C$3:$AD$151,MATCH($B$1&amp;"-"&amp;$A68,FinalScores!$BA$3:$BA$151,0),MATCH(G$4,FinalScores!$C$2:$AD$2,0)),INDEX(ScoreStats!$C$3:$AD$151,MATCH($B$1&amp;"-"&amp;$A68,ScoreStats!$BA$3:$BA$151,0),MATCH(G$4,ScoreStats!$C$2:$AD$2,0))))</f>
        <v/>
      </c>
      <c r="H68" s="159" t="str">
        <f>IF(OR(H$4="Co-Benefit Goals",$A68="Select BMP"),"",IF($E$1="Average Score",INDEX(FinalScores!$C$3:$AD$151,MATCH($B$1&amp;"-"&amp;$A68,FinalScores!$BA$3:$BA$151,0),MATCH(H$4,FinalScores!$C$2:$AD$2,0)),INDEX(ScoreStats!$C$3:$AD$151,MATCH($B$1&amp;"-"&amp;$A68,ScoreStats!$BA$3:$BA$151,0),MATCH(H$4,ScoreStats!$C$2:$AD$2,0))))</f>
        <v/>
      </c>
      <c r="I68" s="159" t="str">
        <f>IF(OR(I$4="Co-Benefit Goals",$A68="Select BMP"),"",IF($E$1="Average Score",INDEX(FinalScores!$C$3:$AD$151,MATCH($B$1&amp;"-"&amp;$A68,FinalScores!$BA$3:$BA$151,0),MATCH(I$4,FinalScores!$C$2:$AD$2,0)),INDEX(ScoreStats!$C$3:$AD$151,MATCH($B$1&amp;"-"&amp;$A68,ScoreStats!$BA$3:$BA$151,0),MATCH(I$4,ScoreStats!$C$2:$AD$2,0))))</f>
        <v/>
      </c>
      <c r="J68" s="159" t="str">
        <f>IF(OR(J$4="Co-Benefit Goals",$A68="Select BMP"),"",IF($E$1="Average Score",INDEX(FinalScores!$C$3:$AD$151,MATCH($B$1&amp;"-"&amp;$A68,FinalScores!$BA$3:$BA$151,0),MATCH(J$4,FinalScores!$C$2:$AD$2,0)),INDEX(ScoreStats!$C$3:$AD$151,MATCH($B$1&amp;"-"&amp;$A68,ScoreStats!$BA$3:$BA$151,0),MATCH(J$4,ScoreStats!$C$2:$AD$2,0))))</f>
        <v/>
      </c>
      <c r="K68" s="159" t="str">
        <f>IF(OR(K$4="Co-Benefit Goals",$A68="Select BMP"),"",IF($E$1="Average Score",INDEX(FinalScores!$C$3:$AD$151,MATCH($B$1&amp;"-"&amp;$A68,FinalScores!$BA$3:$BA$151,0),MATCH(K$4,FinalScores!$C$2:$AD$2,0)),INDEX(ScoreStats!$C$3:$AD$151,MATCH($B$1&amp;"-"&amp;$A68,ScoreStats!$BA$3:$BA$151,0),MATCH(K$4,ScoreStats!$C$2:$AD$2,0))))</f>
        <v/>
      </c>
      <c r="L68" s="159" t="str">
        <f>IF(OR(L$4="Co-Benefit Goals",$A68="Select BMP"),"",IF($E$1="Average Score",INDEX(FinalScores!$C$3:$AD$151,MATCH($B$1&amp;"-"&amp;$A68,FinalScores!$BA$3:$BA$151,0),MATCH(L$4,FinalScores!$C$2:$AD$2,0)),INDEX(ScoreStats!$C$3:$AD$151,MATCH($B$1&amp;"-"&amp;$A68,ScoreStats!$BA$3:$BA$151,0),MATCH(L$4,ScoreStats!$C$2:$AD$2,0))))</f>
        <v/>
      </c>
      <c r="M68" s="159" t="str">
        <f>IF(OR(M$4="Co-Benefit Goals",$A68="Select BMP"),"",IF($E$1="Average Score",INDEX(FinalScores!$C$3:$AD$151,MATCH($B$1&amp;"-"&amp;$A68,FinalScores!$BA$3:$BA$151,0),MATCH(M$4,FinalScores!$C$2:$AD$2,0)),INDEX(ScoreStats!$C$3:$AD$151,MATCH($B$1&amp;"-"&amp;$A68,ScoreStats!$BA$3:$BA$151,0),MATCH(M$4,ScoreStats!$C$2:$AD$2,0))))</f>
        <v/>
      </c>
      <c r="N68" s="159" t="str">
        <f>IF(OR(N$4="Co-Benefit Goals",$A68="Select BMP"),"",IF($E$1="Average Score",INDEX(FinalScores!$C$3:$AD$151,MATCH($B$1&amp;"-"&amp;$A68,FinalScores!$BA$3:$BA$151,0),MATCH(N$4,FinalScores!$C$2:$AD$2,0)),INDEX(ScoreStats!$C$3:$AD$151,MATCH($B$1&amp;"-"&amp;$A68,ScoreStats!$BA$3:$BA$151,0),MATCH(N$4,ScoreStats!$C$2:$AD$2,0))))</f>
        <v/>
      </c>
      <c r="O68" s="159" t="str">
        <f>IF(OR(O$4="Co-Benefit Goals",$A68="Select BMP"),"",IF($E$1="Average Score",INDEX(FinalScores!$C$3:$AD$151,MATCH($B$1&amp;"-"&amp;$A68,FinalScores!$BA$3:$BA$151,0),MATCH(O$4,FinalScores!$C$2:$AD$2,0)),INDEX(ScoreStats!$C$3:$AD$151,MATCH($B$1&amp;"-"&amp;$A68,ScoreStats!$BA$3:$BA$151,0),MATCH(O$4,ScoreStats!$C$2:$AD$2,0))))</f>
        <v/>
      </c>
      <c r="P68" s="159" t="str">
        <f>IF(OR(P$4="Co-Benefit Goals",$A68="Select BMP"),"",IF($E$1="Average Score",INDEX(FinalScores!$C$3:$AD$151,MATCH($B$1&amp;"-"&amp;$A68,FinalScores!$BA$3:$BA$151,0),MATCH(P$4,FinalScores!$C$2:$AD$2,0)),INDEX(ScoreStats!$C$3:$AD$151,MATCH($B$1&amp;"-"&amp;$A68,ScoreStats!$BA$3:$BA$151,0),MATCH(P$4,ScoreStats!$C$2:$AD$2,0))))</f>
        <v/>
      </c>
      <c r="Q68" s="159" t="str">
        <f>IF(OR(Q$4="Co-Benefit Goals",$A68="Select BMP"),"",IF($E$1="Average Score",INDEX(FinalScores!$C$3:$AD$151,MATCH($B$1&amp;"-"&amp;$A68,FinalScores!$BA$3:$BA$151,0),MATCH(Q$4,FinalScores!$C$2:$AD$2,0)),INDEX(ScoreStats!$C$3:$AD$151,MATCH($B$1&amp;"-"&amp;$A68,ScoreStats!$BA$3:$BA$151,0),MATCH(Q$4,ScoreStats!$C$2:$AD$2,0))))</f>
        <v/>
      </c>
      <c r="R68" s="159" t="str">
        <f>IF(OR(R$4="Co-Benefit Goals",$A68="Select BMP"),"",IF($E$1="Average Score",INDEX(FinalScores!$C$3:$AD$151,MATCH($B$1&amp;"-"&amp;$A68,FinalScores!$BA$3:$BA$151,0),MATCH(R$4,FinalScores!$C$2:$AD$2,0)),INDEX(ScoreStats!$C$3:$AD$151,MATCH($B$1&amp;"-"&amp;$A68,ScoreStats!$BA$3:$BA$151,0),MATCH(R$4,ScoreStats!$C$2:$AD$2,0))))</f>
        <v/>
      </c>
      <c r="S68" s="159" t="str">
        <f>IF(OR(S$4="Co-Benefit Goals",$A68="Select BMP"),"",IF($E$1="Average Score",INDEX(FinalScores!$C$3:$AD$151,MATCH($B$1&amp;"-"&amp;$A68,FinalScores!$BA$3:$BA$151,0),MATCH(S$4,FinalScores!$C$2:$AD$2,0)),INDEX(ScoreStats!$C$3:$AD$151,MATCH($B$1&amp;"-"&amp;$A68,ScoreStats!$BA$3:$BA$151,0),MATCH(S$4,ScoreStats!$C$2:$AD$2,0))))</f>
        <v/>
      </c>
      <c r="T68" s="159" t="str">
        <f>IF(OR(T$4="Co-Benefit Goals",$A68="Select BMP"),"",IF($E$1="Average Score",INDEX(FinalScores!$C$3:$AD$151,MATCH($B$1&amp;"-"&amp;$A68,FinalScores!$BA$3:$BA$151,0),MATCH(T$4,FinalScores!$C$2:$AD$2,0)),INDEX(ScoreStats!$C$3:$AD$151,MATCH($B$1&amp;"-"&amp;$A68,ScoreStats!$BA$3:$BA$151,0),MATCH(T$4,ScoreStats!$C$2:$AD$2,0))))</f>
        <v/>
      </c>
      <c r="U68" s="159" t="str">
        <f>IF(OR(U$4="Co-Benefit Goals",$A68="Select BMP"),"",IF($E$1="Average Score",INDEX(FinalScores!$C$3:$AD$151,MATCH($B$1&amp;"-"&amp;$A68,FinalScores!$BA$3:$BA$151,0),MATCH(U$4,FinalScores!$C$2:$AD$2,0)),INDEX(ScoreStats!$C$3:$AD$151,MATCH($B$1&amp;"-"&amp;$A68,ScoreStats!$BA$3:$BA$151,0),MATCH(U$4,ScoreStats!$C$2:$AD$2,0))))</f>
        <v/>
      </c>
      <c r="V68" s="159" t="str">
        <f>IF(OR(V$4="Co-Benefit Goals",$A68="Select BMP"),"",IF($E$1="Average Score",INDEX(FinalScores!$C$3:$AD$151,MATCH($B$1&amp;"-"&amp;$A68,FinalScores!$BA$3:$BA$151,0),MATCH(V$4,FinalScores!$C$2:$AD$2,0)),INDEX(ScoreStats!$C$3:$AD$151,MATCH($B$1&amp;"-"&amp;$A68,ScoreStats!$BA$3:$BA$151,0),MATCH(V$4,ScoreStats!$C$2:$AD$2,0))))</f>
        <v/>
      </c>
      <c r="W68" s="159" t="str">
        <f>IF(OR(W$4="Co-Benefit Goals",$A68="Select BMP"),"",IF($E$1="Average Score",INDEX(FinalScores!$C$3:$AD$151,MATCH($B$1&amp;"-"&amp;$A68,FinalScores!$BA$3:$BA$151,0),MATCH(W$4,FinalScores!$C$2:$AD$2,0)),INDEX(ScoreStats!$C$3:$AD$151,MATCH($B$1&amp;"-"&amp;$A68,ScoreStats!$BA$3:$BA$151,0),MATCH(W$4,ScoreStats!$C$2:$AD$2,0))))</f>
        <v/>
      </c>
      <c r="X68" s="159" t="str">
        <f>IF(OR(X$4="Co-Benefit Goals",$A68="Select BMP"),"",IF($E$1="Average Score",INDEX(FinalScores!$C$3:$AD$151,MATCH($B$1&amp;"-"&amp;$A68,FinalScores!$BA$3:$BA$151,0),MATCH(X$4,FinalScores!$C$2:$AD$2,0)),INDEX(ScoreStats!$C$3:$AD$151,MATCH($B$1&amp;"-"&amp;$A68,ScoreStats!$BA$3:$BA$151,0),MATCH(X$4,ScoreStats!$C$2:$AD$2,0))))</f>
        <v/>
      </c>
      <c r="Y68" s="159" t="str">
        <f>IF(OR(Y$4="Co-Benefit Goals",$A68="Select BMP"),"",IF($E$1="Average Score",INDEX(FinalScores!$C$3:$AD$151,MATCH($B$1&amp;"-"&amp;$A68,FinalScores!$BA$3:$BA$151,0),MATCH(Y$4,FinalScores!$C$2:$AD$2,0)),INDEX(ScoreStats!$C$3:$AD$151,MATCH($B$1&amp;"-"&amp;$A68,ScoreStats!$BA$3:$BA$151,0),MATCH(Y$4,ScoreStats!$C$2:$AD$2,0))))</f>
        <v/>
      </c>
      <c r="Z68" s="159" t="str">
        <f>IF(OR(Z$4="Co-Benefit Goals",$A68="Select BMP"),"",IF($E$1="Average Score",INDEX(FinalScores!$C$3:$AD$151,MATCH($B$1&amp;"-"&amp;$A68,FinalScores!$BA$3:$BA$151,0),MATCH(Z$4,FinalScores!$C$2:$AD$2,0)),INDEX(ScoreStats!$C$3:$AD$151,MATCH($B$1&amp;"-"&amp;$A68,ScoreStats!$BA$3:$BA$151,0),MATCH(Z$4,ScoreStats!$C$2:$AD$2,0))))</f>
        <v/>
      </c>
      <c r="AA68" s="159" t="str">
        <f>IF(OR(AA$4="Co-Benefit Goals",$A68="Select BMP"),"",IF($E$1="Average Score",INDEX(FinalScores!$C$3:$AD$151,MATCH($B$1&amp;"-"&amp;$A68,FinalScores!$BA$3:$BA$151,0),MATCH(AA$4,FinalScores!$C$2:$AD$2,0)),INDEX(ScoreStats!$C$3:$AD$151,MATCH($B$1&amp;"-"&amp;$A68,ScoreStats!$BA$3:$BA$151,0),MATCH(AA$4,ScoreStats!$C$2:$AD$2,0))))</f>
        <v/>
      </c>
      <c r="AB68" s="159" t="str">
        <f>IF(OR(AB$4="Co-Benefit Goals",$A68="Select BMP"),"",IF($E$1="Average Score",INDEX(FinalScores!$C$3:$AD$151,MATCH($B$1&amp;"-"&amp;$A68,FinalScores!$BA$3:$BA$151,0),MATCH(AB$4,FinalScores!$C$2:$AD$2,0)),INDEX(ScoreStats!$C$3:$AD$151,MATCH($B$1&amp;"-"&amp;$A68,ScoreStats!$BA$3:$BA$151,0),MATCH(AB$4,ScoreStats!$C$2:$AD$2,0))))</f>
        <v/>
      </c>
      <c r="AC68" s="159" t="str">
        <f>IF(OR(AC$4="Co-Benefit Goals",$A68="Select BMP"),"",IF($E$1="Average Score",INDEX(FinalScores!$C$3:$AD$151,MATCH($B$1&amp;"-"&amp;$A68,FinalScores!$BA$3:$BA$151,0),MATCH(AC$4,FinalScores!$C$2:$AD$2,0)),INDEX(ScoreStats!$C$3:$AD$151,MATCH($B$1&amp;"-"&amp;$A68,ScoreStats!$BA$3:$BA$151,0),MATCH(AC$4,ScoreStats!$C$2:$AD$2,0))))</f>
        <v/>
      </c>
    </row>
    <row r="69" spans="1:29" ht="27" customHeight="1" x14ac:dyDescent="0.25">
      <c r="A69" s="158" t="s">
        <v>422</v>
      </c>
      <c r="B69" s="159" t="str">
        <f>IF(OR(B$4="Co-Benefit Goals",$A69="Select BMP"),"",IF($E$1="Average Score",INDEX(FinalScores!$C$3:$AD$151,MATCH($B$1&amp;"-"&amp;$A69,FinalScores!$BA$3:$BA$151,0),MATCH(B$4,FinalScores!$C$2:$AD$2,0)),INDEX(ScoreStats!$C$3:$AD$151,MATCH($B$1&amp;"-"&amp;$A69,ScoreStats!$BA$3:$BA$151,0),MATCH(B$4,ScoreStats!$C$2:$AD$2,0))))</f>
        <v/>
      </c>
      <c r="C69" s="159" t="str">
        <f>IF(OR(C$4="Co-Benefit Goals",$A69="Select BMP"),"",IF($E$1="Average Score",INDEX(FinalScores!$C$3:$AD$151,MATCH($B$1&amp;"-"&amp;$A69,FinalScores!$BA$3:$BA$151,0),MATCH(C$4,FinalScores!$C$2:$AD$2,0)),INDEX(ScoreStats!$C$3:$AD$151,MATCH($B$1&amp;"-"&amp;$A69,ScoreStats!$BA$3:$BA$151,0),MATCH(C$4,ScoreStats!$C$2:$AD$2,0))))</f>
        <v/>
      </c>
      <c r="D69" s="159" t="str">
        <f>IF(OR(D$4="Co-Benefit Goals",$A69="Select BMP"),"",IF($E$1="Average Score",INDEX(FinalScores!$C$3:$AD$151,MATCH($B$1&amp;"-"&amp;$A69,FinalScores!$BA$3:$BA$151,0),MATCH(D$4,FinalScores!$C$2:$AD$2,0)),INDEX(ScoreStats!$C$3:$AD$151,MATCH($B$1&amp;"-"&amp;$A69,ScoreStats!$BA$3:$BA$151,0),MATCH(D$4,ScoreStats!$C$2:$AD$2,0))))</f>
        <v/>
      </c>
      <c r="E69" s="159" t="str">
        <f>IF(OR(E$4="Co-Benefit Goals",$A69="Select BMP"),"",IF($E$1="Average Score",INDEX(FinalScores!$C$3:$AD$151,MATCH($B$1&amp;"-"&amp;$A69,FinalScores!$BA$3:$BA$151,0),MATCH(E$4,FinalScores!$C$2:$AD$2,0)),INDEX(ScoreStats!$C$3:$AD$151,MATCH($B$1&amp;"-"&amp;$A69,ScoreStats!$BA$3:$BA$151,0),MATCH(E$4,ScoreStats!$C$2:$AD$2,0))))</f>
        <v/>
      </c>
      <c r="F69" s="159" t="str">
        <f>IF(OR(F$4="Co-Benefit Goals",$A69="Select BMP"),"",IF($E$1="Average Score",INDEX(FinalScores!$C$3:$AD$151,MATCH($B$1&amp;"-"&amp;$A69,FinalScores!$BA$3:$BA$151,0),MATCH(F$4,FinalScores!$C$2:$AD$2,0)),INDEX(ScoreStats!$C$3:$AD$151,MATCH($B$1&amp;"-"&amp;$A69,ScoreStats!$BA$3:$BA$151,0),MATCH(F$4,ScoreStats!$C$2:$AD$2,0))))</f>
        <v/>
      </c>
      <c r="G69" s="159" t="str">
        <f>IF(OR(G$4="Co-Benefit Goals",$A69="Select BMP"),"",IF($E$1="Average Score",INDEX(FinalScores!$C$3:$AD$151,MATCH($B$1&amp;"-"&amp;$A69,FinalScores!$BA$3:$BA$151,0),MATCH(G$4,FinalScores!$C$2:$AD$2,0)),INDEX(ScoreStats!$C$3:$AD$151,MATCH($B$1&amp;"-"&amp;$A69,ScoreStats!$BA$3:$BA$151,0),MATCH(G$4,ScoreStats!$C$2:$AD$2,0))))</f>
        <v/>
      </c>
      <c r="H69" s="159" t="str">
        <f>IF(OR(H$4="Co-Benefit Goals",$A69="Select BMP"),"",IF($E$1="Average Score",INDEX(FinalScores!$C$3:$AD$151,MATCH($B$1&amp;"-"&amp;$A69,FinalScores!$BA$3:$BA$151,0),MATCH(H$4,FinalScores!$C$2:$AD$2,0)),INDEX(ScoreStats!$C$3:$AD$151,MATCH($B$1&amp;"-"&amp;$A69,ScoreStats!$BA$3:$BA$151,0),MATCH(H$4,ScoreStats!$C$2:$AD$2,0))))</f>
        <v/>
      </c>
      <c r="I69" s="159" t="str">
        <f>IF(OR(I$4="Co-Benefit Goals",$A69="Select BMP"),"",IF($E$1="Average Score",INDEX(FinalScores!$C$3:$AD$151,MATCH($B$1&amp;"-"&amp;$A69,FinalScores!$BA$3:$BA$151,0),MATCH(I$4,FinalScores!$C$2:$AD$2,0)),INDEX(ScoreStats!$C$3:$AD$151,MATCH($B$1&amp;"-"&amp;$A69,ScoreStats!$BA$3:$BA$151,0),MATCH(I$4,ScoreStats!$C$2:$AD$2,0))))</f>
        <v/>
      </c>
      <c r="J69" s="159" t="str">
        <f>IF(OR(J$4="Co-Benefit Goals",$A69="Select BMP"),"",IF($E$1="Average Score",INDEX(FinalScores!$C$3:$AD$151,MATCH($B$1&amp;"-"&amp;$A69,FinalScores!$BA$3:$BA$151,0),MATCH(J$4,FinalScores!$C$2:$AD$2,0)),INDEX(ScoreStats!$C$3:$AD$151,MATCH($B$1&amp;"-"&amp;$A69,ScoreStats!$BA$3:$BA$151,0),MATCH(J$4,ScoreStats!$C$2:$AD$2,0))))</f>
        <v/>
      </c>
      <c r="K69" s="159" t="str">
        <f>IF(OR(K$4="Co-Benefit Goals",$A69="Select BMP"),"",IF($E$1="Average Score",INDEX(FinalScores!$C$3:$AD$151,MATCH($B$1&amp;"-"&amp;$A69,FinalScores!$BA$3:$BA$151,0),MATCH(K$4,FinalScores!$C$2:$AD$2,0)),INDEX(ScoreStats!$C$3:$AD$151,MATCH($B$1&amp;"-"&amp;$A69,ScoreStats!$BA$3:$BA$151,0),MATCH(K$4,ScoreStats!$C$2:$AD$2,0))))</f>
        <v/>
      </c>
      <c r="L69" s="159" t="str">
        <f>IF(OR(L$4="Co-Benefit Goals",$A69="Select BMP"),"",IF($E$1="Average Score",INDEX(FinalScores!$C$3:$AD$151,MATCH($B$1&amp;"-"&amp;$A69,FinalScores!$BA$3:$BA$151,0),MATCH(L$4,FinalScores!$C$2:$AD$2,0)),INDEX(ScoreStats!$C$3:$AD$151,MATCH($B$1&amp;"-"&amp;$A69,ScoreStats!$BA$3:$BA$151,0),MATCH(L$4,ScoreStats!$C$2:$AD$2,0))))</f>
        <v/>
      </c>
      <c r="M69" s="159" t="str">
        <f>IF(OR(M$4="Co-Benefit Goals",$A69="Select BMP"),"",IF($E$1="Average Score",INDEX(FinalScores!$C$3:$AD$151,MATCH($B$1&amp;"-"&amp;$A69,FinalScores!$BA$3:$BA$151,0),MATCH(M$4,FinalScores!$C$2:$AD$2,0)),INDEX(ScoreStats!$C$3:$AD$151,MATCH($B$1&amp;"-"&amp;$A69,ScoreStats!$BA$3:$BA$151,0),MATCH(M$4,ScoreStats!$C$2:$AD$2,0))))</f>
        <v/>
      </c>
      <c r="N69" s="159" t="str">
        <f>IF(OR(N$4="Co-Benefit Goals",$A69="Select BMP"),"",IF($E$1="Average Score",INDEX(FinalScores!$C$3:$AD$151,MATCH($B$1&amp;"-"&amp;$A69,FinalScores!$BA$3:$BA$151,0),MATCH(N$4,FinalScores!$C$2:$AD$2,0)),INDEX(ScoreStats!$C$3:$AD$151,MATCH($B$1&amp;"-"&amp;$A69,ScoreStats!$BA$3:$BA$151,0),MATCH(N$4,ScoreStats!$C$2:$AD$2,0))))</f>
        <v/>
      </c>
      <c r="O69" s="159" t="str">
        <f>IF(OR(O$4="Co-Benefit Goals",$A69="Select BMP"),"",IF($E$1="Average Score",INDEX(FinalScores!$C$3:$AD$151,MATCH($B$1&amp;"-"&amp;$A69,FinalScores!$BA$3:$BA$151,0),MATCH(O$4,FinalScores!$C$2:$AD$2,0)),INDEX(ScoreStats!$C$3:$AD$151,MATCH($B$1&amp;"-"&amp;$A69,ScoreStats!$BA$3:$BA$151,0),MATCH(O$4,ScoreStats!$C$2:$AD$2,0))))</f>
        <v/>
      </c>
      <c r="P69" s="159" t="str">
        <f>IF(OR(P$4="Co-Benefit Goals",$A69="Select BMP"),"",IF($E$1="Average Score",INDEX(FinalScores!$C$3:$AD$151,MATCH($B$1&amp;"-"&amp;$A69,FinalScores!$BA$3:$BA$151,0),MATCH(P$4,FinalScores!$C$2:$AD$2,0)),INDEX(ScoreStats!$C$3:$AD$151,MATCH($B$1&amp;"-"&amp;$A69,ScoreStats!$BA$3:$BA$151,0),MATCH(P$4,ScoreStats!$C$2:$AD$2,0))))</f>
        <v/>
      </c>
      <c r="Q69" s="159" t="str">
        <f>IF(OR(Q$4="Co-Benefit Goals",$A69="Select BMP"),"",IF($E$1="Average Score",INDEX(FinalScores!$C$3:$AD$151,MATCH($B$1&amp;"-"&amp;$A69,FinalScores!$BA$3:$BA$151,0),MATCH(Q$4,FinalScores!$C$2:$AD$2,0)),INDEX(ScoreStats!$C$3:$AD$151,MATCH($B$1&amp;"-"&amp;$A69,ScoreStats!$BA$3:$BA$151,0),MATCH(Q$4,ScoreStats!$C$2:$AD$2,0))))</f>
        <v/>
      </c>
      <c r="R69" s="159" t="str">
        <f>IF(OR(R$4="Co-Benefit Goals",$A69="Select BMP"),"",IF($E$1="Average Score",INDEX(FinalScores!$C$3:$AD$151,MATCH($B$1&amp;"-"&amp;$A69,FinalScores!$BA$3:$BA$151,0),MATCH(R$4,FinalScores!$C$2:$AD$2,0)),INDEX(ScoreStats!$C$3:$AD$151,MATCH($B$1&amp;"-"&amp;$A69,ScoreStats!$BA$3:$BA$151,0),MATCH(R$4,ScoreStats!$C$2:$AD$2,0))))</f>
        <v/>
      </c>
      <c r="S69" s="159" t="str">
        <f>IF(OR(S$4="Co-Benefit Goals",$A69="Select BMP"),"",IF($E$1="Average Score",INDEX(FinalScores!$C$3:$AD$151,MATCH($B$1&amp;"-"&amp;$A69,FinalScores!$BA$3:$BA$151,0),MATCH(S$4,FinalScores!$C$2:$AD$2,0)),INDEX(ScoreStats!$C$3:$AD$151,MATCH($B$1&amp;"-"&amp;$A69,ScoreStats!$BA$3:$BA$151,0),MATCH(S$4,ScoreStats!$C$2:$AD$2,0))))</f>
        <v/>
      </c>
      <c r="T69" s="159" t="str">
        <f>IF(OR(T$4="Co-Benefit Goals",$A69="Select BMP"),"",IF($E$1="Average Score",INDEX(FinalScores!$C$3:$AD$151,MATCH($B$1&amp;"-"&amp;$A69,FinalScores!$BA$3:$BA$151,0),MATCH(T$4,FinalScores!$C$2:$AD$2,0)),INDEX(ScoreStats!$C$3:$AD$151,MATCH($B$1&amp;"-"&amp;$A69,ScoreStats!$BA$3:$BA$151,0),MATCH(T$4,ScoreStats!$C$2:$AD$2,0))))</f>
        <v/>
      </c>
      <c r="U69" s="159" t="str">
        <f>IF(OR(U$4="Co-Benefit Goals",$A69="Select BMP"),"",IF($E$1="Average Score",INDEX(FinalScores!$C$3:$AD$151,MATCH($B$1&amp;"-"&amp;$A69,FinalScores!$BA$3:$BA$151,0),MATCH(U$4,FinalScores!$C$2:$AD$2,0)),INDEX(ScoreStats!$C$3:$AD$151,MATCH($B$1&amp;"-"&amp;$A69,ScoreStats!$BA$3:$BA$151,0),MATCH(U$4,ScoreStats!$C$2:$AD$2,0))))</f>
        <v/>
      </c>
      <c r="V69" s="159" t="str">
        <f>IF(OR(V$4="Co-Benefit Goals",$A69="Select BMP"),"",IF($E$1="Average Score",INDEX(FinalScores!$C$3:$AD$151,MATCH($B$1&amp;"-"&amp;$A69,FinalScores!$BA$3:$BA$151,0),MATCH(V$4,FinalScores!$C$2:$AD$2,0)),INDEX(ScoreStats!$C$3:$AD$151,MATCH($B$1&amp;"-"&amp;$A69,ScoreStats!$BA$3:$BA$151,0),MATCH(V$4,ScoreStats!$C$2:$AD$2,0))))</f>
        <v/>
      </c>
      <c r="W69" s="159" t="str">
        <f>IF(OR(W$4="Co-Benefit Goals",$A69="Select BMP"),"",IF($E$1="Average Score",INDEX(FinalScores!$C$3:$AD$151,MATCH($B$1&amp;"-"&amp;$A69,FinalScores!$BA$3:$BA$151,0),MATCH(W$4,FinalScores!$C$2:$AD$2,0)),INDEX(ScoreStats!$C$3:$AD$151,MATCH($B$1&amp;"-"&amp;$A69,ScoreStats!$BA$3:$BA$151,0),MATCH(W$4,ScoreStats!$C$2:$AD$2,0))))</f>
        <v/>
      </c>
      <c r="X69" s="159" t="str">
        <f>IF(OR(X$4="Co-Benefit Goals",$A69="Select BMP"),"",IF($E$1="Average Score",INDEX(FinalScores!$C$3:$AD$151,MATCH($B$1&amp;"-"&amp;$A69,FinalScores!$BA$3:$BA$151,0),MATCH(X$4,FinalScores!$C$2:$AD$2,0)),INDEX(ScoreStats!$C$3:$AD$151,MATCH($B$1&amp;"-"&amp;$A69,ScoreStats!$BA$3:$BA$151,0),MATCH(X$4,ScoreStats!$C$2:$AD$2,0))))</f>
        <v/>
      </c>
      <c r="Y69" s="159" t="str">
        <f>IF(OR(Y$4="Co-Benefit Goals",$A69="Select BMP"),"",IF($E$1="Average Score",INDEX(FinalScores!$C$3:$AD$151,MATCH($B$1&amp;"-"&amp;$A69,FinalScores!$BA$3:$BA$151,0),MATCH(Y$4,FinalScores!$C$2:$AD$2,0)),INDEX(ScoreStats!$C$3:$AD$151,MATCH($B$1&amp;"-"&amp;$A69,ScoreStats!$BA$3:$BA$151,0),MATCH(Y$4,ScoreStats!$C$2:$AD$2,0))))</f>
        <v/>
      </c>
      <c r="Z69" s="159" t="str">
        <f>IF(OR(Z$4="Co-Benefit Goals",$A69="Select BMP"),"",IF($E$1="Average Score",INDEX(FinalScores!$C$3:$AD$151,MATCH($B$1&amp;"-"&amp;$A69,FinalScores!$BA$3:$BA$151,0),MATCH(Z$4,FinalScores!$C$2:$AD$2,0)),INDEX(ScoreStats!$C$3:$AD$151,MATCH($B$1&amp;"-"&amp;$A69,ScoreStats!$BA$3:$BA$151,0),MATCH(Z$4,ScoreStats!$C$2:$AD$2,0))))</f>
        <v/>
      </c>
      <c r="AA69" s="159" t="str">
        <f>IF(OR(AA$4="Co-Benefit Goals",$A69="Select BMP"),"",IF($E$1="Average Score",INDEX(FinalScores!$C$3:$AD$151,MATCH($B$1&amp;"-"&amp;$A69,FinalScores!$BA$3:$BA$151,0),MATCH(AA$4,FinalScores!$C$2:$AD$2,0)),INDEX(ScoreStats!$C$3:$AD$151,MATCH($B$1&amp;"-"&amp;$A69,ScoreStats!$BA$3:$BA$151,0),MATCH(AA$4,ScoreStats!$C$2:$AD$2,0))))</f>
        <v/>
      </c>
      <c r="AB69" s="159" t="str">
        <f>IF(OR(AB$4="Co-Benefit Goals",$A69="Select BMP"),"",IF($E$1="Average Score",INDEX(FinalScores!$C$3:$AD$151,MATCH($B$1&amp;"-"&amp;$A69,FinalScores!$BA$3:$BA$151,0),MATCH(AB$4,FinalScores!$C$2:$AD$2,0)),INDEX(ScoreStats!$C$3:$AD$151,MATCH($B$1&amp;"-"&amp;$A69,ScoreStats!$BA$3:$BA$151,0),MATCH(AB$4,ScoreStats!$C$2:$AD$2,0))))</f>
        <v/>
      </c>
      <c r="AC69" s="159" t="str">
        <f>IF(OR(AC$4="Co-Benefit Goals",$A69="Select BMP"),"",IF($E$1="Average Score",INDEX(FinalScores!$C$3:$AD$151,MATCH($B$1&amp;"-"&amp;$A69,FinalScores!$BA$3:$BA$151,0),MATCH(AC$4,FinalScores!$C$2:$AD$2,0)),INDEX(ScoreStats!$C$3:$AD$151,MATCH($B$1&amp;"-"&amp;$A69,ScoreStats!$BA$3:$BA$151,0),MATCH(AC$4,ScoreStats!$C$2:$AD$2,0))))</f>
        <v/>
      </c>
    </row>
    <row r="70" spans="1:29" ht="27" customHeight="1" x14ac:dyDescent="0.25">
      <c r="A70" s="158" t="s">
        <v>422</v>
      </c>
      <c r="B70" s="159" t="str">
        <f>IF(OR(B$4="Co-Benefit Goals",$A70="Select BMP"),"",IF($E$1="Average Score",INDEX(FinalScores!$C$3:$AD$151,MATCH($B$1&amp;"-"&amp;$A70,FinalScores!$BA$3:$BA$151,0),MATCH(B$4,FinalScores!$C$2:$AD$2,0)),INDEX(ScoreStats!$C$3:$AD$151,MATCH($B$1&amp;"-"&amp;$A70,ScoreStats!$BA$3:$BA$151,0),MATCH(B$4,ScoreStats!$C$2:$AD$2,0))))</f>
        <v/>
      </c>
      <c r="C70" s="159" t="str">
        <f>IF(OR(C$4="Co-Benefit Goals",$A70="Select BMP"),"",IF($E$1="Average Score",INDEX(FinalScores!$C$3:$AD$151,MATCH($B$1&amp;"-"&amp;$A70,FinalScores!$BA$3:$BA$151,0),MATCH(C$4,FinalScores!$C$2:$AD$2,0)),INDEX(ScoreStats!$C$3:$AD$151,MATCH($B$1&amp;"-"&amp;$A70,ScoreStats!$BA$3:$BA$151,0),MATCH(C$4,ScoreStats!$C$2:$AD$2,0))))</f>
        <v/>
      </c>
      <c r="D70" s="159" t="str">
        <f>IF(OR(D$4="Co-Benefit Goals",$A70="Select BMP"),"",IF($E$1="Average Score",INDEX(FinalScores!$C$3:$AD$151,MATCH($B$1&amp;"-"&amp;$A70,FinalScores!$BA$3:$BA$151,0),MATCH(D$4,FinalScores!$C$2:$AD$2,0)),INDEX(ScoreStats!$C$3:$AD$151,MATCH($B$1&amp;"-"&amp;$A70,ScoreStats!$BA$3:$BA$151,0),MATCH(D$4,ScoreStats!$C$2:$AD$2,0))))</f>
        <v/>
      </c>
      <c r="E70" s="159" t="str">
        <f>IF(OR(E$4="Co-Benefit Goals",$A70="Select BMP"),"",IF($E$1="Average Score",INDEX(FinalScores!$C$3:$AD$151,MATCH($B$1&amp;"-"&amp;$A70,FinalScores!$BA$3:$BA$151,0),MATCH(E$4,FinalScores!$C$2:$AD$2,0)),INDEX(ScoreStats!$C$3:$AD$151,MATCH($B$1&amp;"-"&amp;$A70,ScoreStats!$BA$3:$BA$151,0),MATCH(E$4,ScoreStats!$C$2:$AD$2,0))))</f>
        <v/>
      </c>
      <c r="F70" s="159" t="str">
        <f>IF(OR(F$4="Co-Benefit Goals",$A70="Select BMP"),"",IF($E$1="Average Score",INDEX(FinalScores!$C$3:$AD$151,MATCH($B$1&amp;"-"&amp;$A70,FinalScores!$BA$3:$BA$151,0),MATCH(F$4,FinalScores!$C$2:$AD$2,0)),INDEX(ScoreStats!$C$3:$AD$151,MATCH($B$1&amp;"-"&amp;$A70,ScoreStats!$BA$3:$BA$151,0),MATCH(F$4,ScoreStats!$C$2:$AD$2,0))))</f>
        <v/>
      </c>
      <c r="G70" s="159" t="str">
        <f>IF(OR(G$4="Co-Benefit Goals",$A70="Select BMP"),"",IF($E$1="Average Score",INDEX(FinalScores!$C$3:$AD$151,MATCH($B$1&amp;"-"&amp;$A70,FinalScores!$BA$3:$BA$151,0),MATCH(G$4,FinalScores!$C$2:$AD$2,0)),INDEX(ScoreStats!$C$3:$AD$151,MATCH($B$1&amp;"-"&amp;$A70,ScoreStats!$BA$3:$BA$151,0),MATCH(G$4,ScoreStats!$C$2:$AD$2,0))))</f>
        <v/>
      </c>
      <c r="H70" s="159" t="str">
        <f>IF(OR(H$4="Co-Benefit Goals",$A70="Select BMP"),"",IF($E$1="Average Score",INDEX(FinalScores!$C$3:$AD$151,MATCH($B$1&amp;"-"&amp;$A70,FinalScores!$BA$3:$BA$151,0),MATCH(H$4,FinalScores!$C$2:$AD$2,0)),INDEX(ScoreStats!$C$3:$AD$151,MATCH($B$1&amp;"-"&amp;$A70,ScoreStats!$BA$3:$BA$151,0),MATCH(H$4,ScoreStats!$C$2:$AD$2,0))))</f>
        <v/>
      </c>
      <c r="I70" s="159" t="str">
        <f>IF(OR(I$4="Co-Benefit Goals",$A70="Select BMP"),"",IF($E$1="Average Score",INDEX(FinalScores!$C$3:$AD$151,MATCH($B$1&amp;"-"&amp;$A70,FinalScores!$BA$3:$BA$151,0),MATCH(I$4,FinalScores!$C$2:$AD$2,0)),INDEX(ScoreStats!$C$3:$AD$151,MATCH($B$1&amp;"-"&amp;$A70,ScoreStats!$BA$3:$BA$151,0),MATCH(I$4,ScoreStats!$C$2:$AD$2,0))))</f>
        <v/>
      </c>
      <c r="J70" s="159" t="str">
        <f>IF(OR(J$4="Co-Benefit Goals",$A70="Select BMP"),"",IF($E$1="Average Score",INDEX(FinalScores!$C$3:$AD$151,MATCH($B$1&amp;"-"&amp;$A70,FinalScores!$BA$3:$BA$151,0),MATCH(J$4,FinalScores!$C$2:$AD$2,0)),INDEX(ScoreStats!$C$3:$AD$151,MATCH($B$1&amp;"-"&amp;$A70,ScoreStats!$BA$3:$BA$151,0),MATCH(J$4,ScoreStats!$C$2:$AD$2,0))))</f>
        <v/>
      </c>
      <c r="K70" s="159" t="str">
        <f>IF(OR(K$4="Co-Benefit Goals",$A70="Select BMP"),"",IF($E$1="Average Score",INDEX(FinalScores!$C$3:$AD$151,MATCH($B$1&amp;"-"&amp;$A70,FinalScores!$BA$3:$BA$151,0),MATCH(K$4,FinalScores!$C$2:$AD$2,0)),INDEX(ScoreStats!$C$3:$AD$151,MATCH($B$1&amp;"-"&amp;$A70,ScoreStats!$BA$3:$BA$151,0),MATCH(K$4,ScoreStats!$C$2:$AD$2,0))))</f>
        <v/>
      </c>
      <c r="L70" s="159" t="str">
        <f>IF(OR(L$4="Co-Benefit Goals",$A70="Select BMP"),"",IF($E$1="Average Score",INDEX(FinalScores!$C$3:$AD$151,MATCH($B$1&amp;"-"&amp;$A70,FinalScores!$BA$3:$BA$151,0),MATCH(L$4,FinalScores!$C$2:$AD$2,0)),INDEX(ScoreStats!$C$3:$AD$151,MATCH($B$1&amp;"-"&amp;$A70,ScoreStats!$BA$3:$BA$151,0),MATCH(L$4,ScoreStats!$C$2:$AD$2,0))))</f>
        <v/>
      </c>
      <c r="M70" s="159" t="str">
        <f>IF(OR(M$4="Co-Benefit Goals",$A70="Select BMP"),"",IF($E$1="Average Score",INDEX(FinalScores!$C$3:$AD$151,MATCH($B$1&amp;"-"&amp;$A70,FinalScores!$BA$3:$BA$151,0),MATCH(M$4,FinalScores!$C$2:$AD$2,0)),INDEX(ScoreStats!$C$3:$AD$151,MATCH($B$1&amp;"-"&amp;$A70,ScoreStats!$BA$3:$BA$151,0),MATCH(M$4,ScoreStats!$C$2:$AD$2,0))))</f>
        <v/>
      </c>
      <c r="N70" s="159" t="str">
        <f>IF(OR(N$4="Co-Benefit Goals",$A70="Select BMP"),"",IF($E$1="Average Score",INDEX(FinalScores!$C$3:$AD$151,MATCH($B$1&amp;"-"&amp;$A70,FinalScores!$BA$3:$BA$151,0),MATCH(N$4,FinalScores!$C$2:$AD$2,0)),INDEX(ScoreStats!$C$3:$AD$151,MATCH($B$1&amp;"-"&amp;$A70,ScoreStats!$BA$3:$BA$151,0),MATCH(N$4,ScoreStats!$C$2:$AD$2,0))))</f>
        <v/>
      </c>
      <c r="O70" s="159" t="str">
        <f>IF(OR(O$4="Co-Benefit Goals",$A70="Select BMP"),"",IF($E$1="Average Score",INDEX(FinalScores!$C$3:$AD$151,MATCH($B$1&amp;"-"&amp;$A70,FinalScores!$BA$3:$BA$151,0),MATCH(O$4,FinalScores!$C$2:$AD$2,0)),INDEX(ScoreStats!$C$3:$AD$151,MATCH($B$1&amp;"-"&amp;$A70,ScoreStats!$BA$3:$BA$151,0),MATCH(O$4,ScoreStats!$C$2:$AD$2,0))))</f>
        <v/>
      </c>
      <c r="P70" s="159" t="str">
        <f>IF(OR(P$4="Co-Benefit Goals",$A70="Select BMP"),"",IF($E$1="Average Score",INDEX(FinalScores!$C$3:$AD$151,MATCH($B$1&amp;"-"&amp;$A70,FinalScores!$BA$3:$BA$151,0),MATCH(P$4,FinalScores!$C$2:$AD$2,0)),INDEX(ScoreStats!$C$3:$AD$151,MATCH($B$1&amp;"-"&amp;$A70,ScoreStats!$BA$3:$BA$151,0),MATCH(P$4,ScoreStats!$C$2:$AD$2,0))))</f>
        <v/>
      </c>
      <c r="Q70" s="159" t="str">
        <f>IF(OR(Q$4="Co-Benefit Goals",$A70="Select BMP"),"",IF($E$1="Average Score",INDEX(FinalScores!$C$3:$AD$151,MATCH($B$1&amp;"-"&amp;$A70,FinalScores!$BA$3:$BA$151,0),MATCH(Q$4,FinalScores!$C$2:$AD$2,0)),INDEX(ScoreStats!$C$3:$AD$151,MATCH($B$1&amp;"-"&amp;$A70,ScoreStats!$BA$3:$BA$151,0),MATCH(Q$4,ScoreStats!$C$2:$AD$2,0))))</f>
        <v/>
      </c>
      <c r="R70" s="159" t="str">
        <f>IF(OR(R$4="Co-Benefit Goals",$A70="Select BMP"),"",IF($E$1="Average Score",INDEX(FinalScores!$C$3:$AD$151,MATCH($B$1&amp;"-"&amp;$A70,FinalScores!$BA$3:$BA$151,0),MATCH(R$4,FinalScores!$C$2:$AD$2,0)),INDEX(ScoreStats!$C$3:$AD$151,MATCH($B$1&amp;"-"&amp;$A70,ScoreStats!$BA$3:$BA$151,0),MATCH(R$4,ScoreStats!$C$2:$AD$2,0))))</f>
        <v/>
      </c>
      <c r="S70" s="159" t="str">
        <f>IF(OR(S$4="Co-Benefit Goals",$A70="Select BMP"),"",IF($E$1="Average Score",INDEX(FinalScores!$C$3:$AD$151,MATCH($B$1&amp;"-"&amp;$A70,FinalScores!$BA$3:$BA$151,0),MATCH(S$4,FinalScores!$C$2:$AD$2,0)),INDEX(ScoreStats!$C$3:$AD$151,MATCH($B$1&amp;"-"&amp;$A70,ScoreStats!$BA$3:$BA$151,0),MATCH(S$4,ScoreStats!$C$2:$AD$2,0))))</f>
        <v/>
      </c>
      <c r="T70" s="159" t="str">
        <f>IF(OR(T$4="Co-Benefit Goals",$A70="Select BMP"),"",IF($E$1="Average Score",INDEX(FinalScores!$C$3:$AD$151,MATCH($B$1&amp;"-"&amp;$A70,FinalScores!$BA$3:$BA$151,0),MATCH(T$4,FinalScores!$C$2:$AD$2,0)),INDEX(ScoreStats!$C$3:$AD$151,MATCH($B$1&amp;"-"&amp;$A70,ScoreStats!$BA$3:$BA$151,0),MATCH(T$4,ScoreStats!$C$2:$AD$2,0))))</f>
        <v/>
      </c>
      <c r="U70" s="159" t="str">
        <f>IF(OR(U$4="Co-Benefit Goals",$A70="Select BMP"),"",IF($E$1="Average Score",INDEX(FinalScores!$C$3:$AD$151,MATCH($B$1&amp;"-"&amp;$A70,FinalScores!$BA$3:$BA$151,0),MATCH(U$4,FinalScores!$C$2:$AD$2,0)),INDEX(ScoreStats!$C$3:$AD$151,MATCH($B$1&amp;"-"&amp;$A70,ScoreStats!$BA$3:$BA$151,0),MATCH(U$4,ScoreStats!$C$2:$AD$2,0))))</f>
        <v/>
      </c>
      <c r="V70" s="159" t="str">
        <f>IF(OR(V$4="Co-Benefit Goals",$A70="Select BMP"),"",IF($E$1="Average Score",INDEX(FinalScores!$C$3:$AD$151,MATCH($B$1&amp;"-"&amp;$A70,FinalScores!$BA$3:$BA$151,0),MATCH(V$4,FinalScores!$C$2:$AD$2,0)),INDEX(ScoreStats!$C$3:$AD$151,MATCH($B$1&amp;"-"&amp;$A70,ScoreStats!$BA$3:$BA$151,0),MATCH(V$4,ScoreStats!$C$2:$AD$2,0))))</f>
        <v/>
      </c>
      <c r="W70" s="159" t="str">
        <f>IF(OR(W$4="Co-Benefit Goals",$A70="Select BMP"),"",IF($E$1="Average Score",INDEX(FinalScores!$C$3:$AD$151,MATCH($B$1&amp;"-"&amp;$A70,FinalScores!$BA$3:$BA$151,0),MATCH(W$4,FinalScores!$C$2:$AD$2,0)),INDEX(ScoreStats!$C$3:$AD$151,MATCH($B$1&amp;"-"&amp;$A70,ScoreStats!$BA$3:$BA$151,0),MATCH(W$4,ScoreStats!$C$2:$AD$2,0))))</f>
        <v/>
      </c>
      <c r="X70" s="159" t="str">
        <f>IF(OR(X$4="Co-Benefit Goals",$A70="Select BMP"),"",IF($E$1="Average Score",INDEX(FinalScores!$C$3:$AD$151,MATCH($B$1&amp;"-"&amp;$A70,FinalScores!$BA$3:$BA$151,0),MATCH(X$4,FinalScores!$C$2:$AD$2,0)),INDEX(ScoreStats!$C$3:$AD$151,MATCH($B$1&amp;"-"&amp;$A70,ScoreStats!$BA$3:$BA$151,0),MATCH(X$4,ScoreStats!$C$2:$AD$2,0))))</f>
        <v/>
      </c>
      <c r="Y70" s="159" t="str">
        <f>IF(OR(Y$4="Co-Benefit Goals",$A70="Select BMP"),"",IF($E$1="Average Score",INDEX(FinalScores!$C$3:$AD$151,MATCH($B$1&amp;"-"&amp;$A70,FinalScores!$BA$3:$BA$151,0),MATCH(Y$4,FinalScores!$C$2:$AD$2,0)),INDEX(ScoreStats!$C$3:$AD$151,MATCH($B$1&amp;"-"&amp;$A70,ScoreStats!$BA$3:$BA$151,0),MATCH(Y$4,ScoreStats!$C$2:$AD$2,0))))</f>
        <v/>
      </c>
      <c r="Z70" s="159" t="str">
        <f>IF(OR(Z$4="Co-Benefit Goals",$A70="Select BMP"),"",IF($E$1="Average Score",INDEX(FinalScores!$C$3:$AD$151,MATCH($B$1&amp;"-"&amp;$A70,FinalScores!$BA$3:$BA$151,0),MATCH(Z$4,FinalScores!$C$2:$AD$2,0)),INDEX(ScoreStats!$C$3:$AD$151,MATCH($B$1&amp;"-"&amp;$A70,ScoreStats!$BA$3:$BA$151,0),MATCH(Z$4,ScoreStats!$C$2:$AD$2,0))))</f>
        <v/>
      </c>
      <c r="AA70" s="159" t="str">
        <f>IF(OR(AA$4="Co-Benefit Goals",$A70="Select BMP"),"",IF($E$1="Average Score",INDEX(FinalScores!$C$3:$AD$151,MATCH($B$1&amp;"-"&amp;$A70,FinalScores!$BA$3:$BA$151,0),MATCH(AA$4,FinalScores!$C$2:$AD$2,0)),INDEX(ScoreStats!$C$3:$AD$151,MATCH($B$1&amp;"-"&amp;$A70,ScoreStats!$BA$3:$BA$151,0),MATCH(AA$4,ScoreStats!$C$2:$AD$2,0))))</f>
        <v/>
      </c>
      <c r="AB70" s="159" t="str">
        <f>IF(OR(AB$4="Co-Benefit Goals",$A70="Select BMP"),"",IF($E$1="Average Score",INDEX(FinalScores!$C$3:$AD$151,MATCH($B$1&amp;"-"&amp;$A70,FinalScores!$BA$3:$BA$151,0),MATCH(AB$4,FinalScores!$C$2:$AD$2,0)),INDEX(ScoreStats!$C$3:$AD$151,MATCH($B$1&amp;"-"&amp;$A70,ScoreStats!$BA$3:$BA$151,0),MATCH(AB$4,ScoreStats!$C$2:$AD$2,0))))</f>
        <v/>
      </c>
      <c r="AC70" s="159" t="str">
        <f>IF(OR(AC$4="Co-Benefit Goals",$A70="Select BMP"),"",IF($E$1="Average Score",INDEX(FinalScores!$C$3:$AD$151,MATCH($B$1&amp;"-"&amp;$A70,FinalScores!$BA$3:$BA$151,0),MATCH(AC$4,FinalScores!$C$2:$AD$2,0)),INDEX(ScoreStats!$C$3:$AD$151,MATCH($B$1&amp;"-"&amp;$A70,ScoreStats!$BA$3:$BA$151,0),MATCH(AC$4,ScoreStats!$C$2:$AD$2,0))))</f>
        <v/>
      </c>
    </row>
    <row r="71" spans="1:29" ht="27" customHeight="1" x14ac:dyDescent="0.25">
      <c r="A71" s="158" t="s">
        <v>422</v>
      </c>
      <c r="B71" s="159" t="str">
        <f>IF(OR(B$4="Co-Benefit Goals",$A71="Select BMP"),"",IF($E$1="Average Score",INDEX(FinalScores!$C$3:$AD$151,MATCH($B$1&amp;"-"&amp;$A71,FinalScores!$BA$3:$BA$151,0),MATCH(B$4,FinalScores!$C$2:$AD$2,0)),INDEX(ScoreStats!$C$3:$AD$151,MATCH($B$1&amp;"-"&amp;$A71,ScoreStats!$BA$3:$BA$151,0),MATCH(B$4,ScoreStats!$C$2:$AD$2,0))))</f>
        <v/>
      </c>
      <c r="C71" s="159" t="str">
        <f>IF(OR(C$4="Co-Benefit Goals",$A71="Select BMP"),"",IF($E$1="Average Score",INDEX(FinalScores!$C$3:$AD$151,MATCH($B$1&amp;"-"&amp;$A71,FinalScores!$BA$3:$BA$151,0),MATCH(C$4,FinalScores!$C$2:$AD$2,0)),INDEX(ScoreStats!$C$3:$AD$151,MATCH($B$1&amp;"-"&amp;$A71,ScoreStats!$BA$3:$BA$151,0),MATCH(C$4,ScoreStats!$C$2:$AD$2,0))))</f>
        <v/>
      </c>
      <c r="D71" s="159" t="str">
        <f>IF(OR(D$4="Co-Benefit Goals",$A71="Select BMP"),"",IF($E$1="Average Score",INDEX(FinalScores!$C$3:$AD$151,MATCH($B$1&amp;"-"&amp;$A71,FinalScores!$BA$3:$BA$151,0),MATCH(D$4,FinalScores!$C$2:$AD$2,0)),INDEX(ScoreStats!$C$3:$AD$151,MATCH($B$1&amp;"-"&amp;$A71,ScoreStats!$BA$3:$BA$151,0),MATCH(D$4,ScoreStats!$C$2:$AD$2,0))))</f>
        <v/>
      </c>
      <c r="E71" s="159" t="str">
        <f>IF(OR(E$4="Co-Benefit Goals",$A71="Select BMP"),"",IF($E$1="Average Score",INDEX(FinalScores!$C$3:$AD$151,MATCH($B$1&amp;"-"&amp;$A71,FinalScores!$BA$3:$BA$151,0),MATCH(E$4,FinalScores!$C$2:$AD$2,0)),INDEX(ScoreStats!$C$3:$AD$151,MATCH($B$1&amp;"-"&amp;$A71,ScoreStats!$BA$3:$BA$151,0),MATCH(E$4,ScoreStats!$C$2:$AD$2,0))))</f>
        <v/>
      </c>
      <c r="F71" s="159" t="str">
        <f>IF(OR(F$4="Co-Benefit Goals",$A71="Select BMP"),"",IF($E$1="Average Score",INDEX(FinalScores!$C$3:$AD$151,MATCH($B$1&amp;"-"&amp;$A71,FinalScores!$BA$3:$BA$151,0),MATCH(F$4,FinalScores!$C$2:$AD$2,0)),INDEX(ScoreStats!$C$3:$AD$151,MATCH($B$1&amp;"-"&amp;$A71,ScoreStats!$BA$3:$BA$151,0),MATCH(F$4,ScoreStats!$C$2:$AD$2,0))))</f>
        <v/>
      </c>
      <c r="G71" s="159" t="str">
        <f>IF(OR(G$4="Co-Benefit Goals",$A71="Select BMP"),"",IF($E$1="Average Score",INDEX(FinalScores!$C$3:$AD$151,MATCH($B$1&amp;"-"&amp;$A71,FinalScores!$BA$3:$BA$151,0),MATCH(G$4,FinalScores!$C$2:$AD$2,0)),INDEX(ScoreStats!$C$3:$AD$151,MATCH($B$1&amp;"-"&amp;$A71,ScoreStats!$BA$3:$BA$151,0),MATCH(G$4,ScoreStats!$C$2:$AD$2,0))))</f>
        <v/>
      </c>
      <c r="H71" s="159" t="str">
        <f>IF(OR(H$4="Co-Benefit Goals",$A71="Select BMP"),"",IF($E$1="Average Score",INDEX(FinalScores!$C$3:$AD$151,MATCH($B$1&amp;"-"&amp;$A71,FinalScores!$BA$3:$BA$151,0),MATCH(H$4,FinalScores!$C$2:$AD$2,0)),INDEX(ScoreStats!$C$3:$AD$151,MATCH($B$1&amp;"-"&amp;$A71,ScoreStats!$BA$3:$BA$151,0),MATCH(H$4,ScoreStats!$C$2:$AD$2,0))))</f>
        <v/>
      </c>
      <c r="I71" s="159" t="str">
        <f>IF(OR(I$4="Co-Benefit Goals",$A71="Select BMP"),"",IF($E$1="Average Score",INDEX(FinalScores!$C$3:$AD$151,MATCH($B$1&amp;"-"&amp;$A71,FinalScores!$BA$3:$BA$151,0),MATCH(I$4,FinalScores!$C$2:$AD$2,0)),INDEX(ScoreStats!$C$3:$AD$151,MATCH($B$1&amp;"-"&amp;$A71,ScoreStats!$BA$3:$BA$151,0),MATCH(I$4,ScoreStats!$C$2:$AD$2,0))))</f>
        <v/>
      </c>
      <c r="J71" s="159" t="str">
        <f>IF(OR(J$4="Co-Benefit Goals",$A71="Select BMP"),"",IF($E$1="Average Score",INDEX(FinalScores!$C$3:$AD$151,MATCH($B$1&amp;"-"&amp;$A71,FinalScores!$BA$3:$BA$151,0),MATCH(J$4,FinalScores!$C$2:$AD$2,0)),INDEX(ScoreStats!$C$3:$AD$151,MATCH($B$1&amp;"-"&amp;$A71,ScoreStats!$BA$3:$BA$151,0),MATCH(J$4,ScoreStats!$C$2:$AD$2,0))))</f>
        <v/>
      </c>
      <c r="K71" s="159" t="str">
        <f>IF(OR(K$4="Co-Benefit Goals",$A71="Select BMP"),"",IF($E$1="Average Score",INDEX(FinalScores!$C$3:$AD$151,MATCH($B$1&amp;"-"&amp;$A71,FinalScores!$BA$3:$BA$151,0),MATCH(K$4,FinalScores!$C$2:$AD$2,0)),INDEX(ScoreStats!$C$3:$AD$151,MATCH($B$1&amp;"-"&amp;$A71,ScoreStats!$BA$3:$BA$151,0),MATCH(K$4,ScoreStats!$C$2:$AD$2,0))))</f>
        <v/>
      </c>
      <c r="L71" s="159" t="str">
        <f>IF(OR(L$4="Co-Benefit Goals",$A71="Select BMP"),"",IF($E$1="Average Score",INDEX(FinalScores!$C$3:$AD$151,MATCH($B$1&amp;"-"&amp;$A71,FinalScores!$BA$3:$BA$151,0),MATCH(L$4,FinalScores!$C$2:$AD$2,0)),INDEX(ScoreStats!$C$3:$AD$151,MATCH($B$1&amp;"-"&amp;$A71,ScoreStats!$BA$3:$BA$151,0),MATCH(L$4,ScoreStats!$C$2:$AD$2,0))))</f>
        <v/>
      </c>
      <c r="M71" s="159" t="str">
        <f>IF(OR(M$4="Co-Benefit Goals",$A71="Select BMP"),"",IF($E$1="Average Score",INDEX(FinalScores!$C$3:$AD$151,MATCH($B$1&amp;"-"&amp;$A71,FinalScores!$BA$3:$BA$151,0),MATCH(M$4,FinalScores!$C$2:$AD$2,0)),INDEX(ScoreStats!$C$3:$AD$151,MATCH($B$1&amp;"-"&amp;$A71,ScoreStats!$BA$3:$BA$151,0),MATCH(M$4,ScoreStats!$C$2:$AD$2,0))))</f>
        <v/>
      </c>
      <c r="N71" s="159" t="str">
        <f>IF(OR(N$4="Co-Benefit Goals",$A71="Select BMP"),"",IF($E$1="Average Score",INDEX(FinalScores!$C$3:$AD$151,MATCH($B$1&amp;"-"&amp;$A71,FinalScores!$BA$3:$BA$151,0),MATCH(N$4,FinalScores!$C$2:$AD$2,0)),INDEX(ScoreStats!$C$3:$AD$151,MATCH($B$1&amp;"-"&amp;$A71,ScoreStats!$BA$3:$BA$151,0),MATCH(N$4,ScoreStats!$C$2:$AD$2,0))))</f>
        <v/>
      </c>
      <c r="O71" s="159" t="str">
        <f>IF(OR(O$4="Co-Benefit Goals",$A71="Select BMP"),"",IF($E$1="Average Score",INDEX(FinalScores!$C$3:$AD$151,MATCH($B$1&amp;"-"&amp;$A71,FinalScores!$BA$3:$BA$151,0),MATCH(O$4,FinalScores!$C$2:$AD$2,0)),INDEX(ScoreStats!$C$3:$AD$151,MATCH($B$1&amp;"-"&amp;$A71,ScoreStats!$BA$3:$BA$151,0),MATCH(O$4,ScoreStats!$C$2:$AD$2,0))))</f>
        <v/>
      </c>
      <c r="P71" s="159" t="str">
        <f>IF(OR(P$4="Co-Benefit Goals",$A71="Select BMP"),"",IF($E$1="Average Score",INDEX(FinalScores!$C$3:$AD$151,MATCH($B$1&amp;"-"&amp;$A71,FinalScores!$BA$3:$BA$151,0),MATCH(P$4,FinalScores!$C$2:$AD$2,0)),INDEX(ScoreStats!$C$3:$AD$151,MATCH($B$1&amp;"-"&amp;$A71,ScoreStats!$BA$3:$BA$151,0),MATCH(P$4,ScoreStats!$C$2:$AD$2,0))))</f>
        <v/>
      </c>
      <c r="Q71" s="159" t="str">
        <f>IF(OR(Q$4="Co-Benefit Goals",$A71="Select BMP"),"",IF($E$1="Average Score",INDEX(FinalScores!$C$3:$AD$151,MATCH($B$1&amp;"-"&amp;$A71,FinalScores!$BA$3:$BA$151,0),MATCH(Q$4,FinalScores!$C$2:$AD$2,0)),INDEX(ScoreStats!$C$3:$AD$151,MATCH($B$1&amp;"-"&amp;$A71,ScoreStats!$BA$3:$BA$151,0),MATCH(Q$4,ScoreStats!$C$2:$AD$2,0))))</f>
        <v/>
      </c>
      <c r="R71" s="159" t="str">
        <f>IF(OR(R$4="Co-Benefit Goals",$A71="Select BMP"),"",IF($E$1="Average Score",INDEX(FinalScores!$C$3:$AD$151,MATCH($B$1&amp;"-"&amp;$A71,FinalScores!$BA$3:$BA$151,0),MATCH(R$4,FinalScores!$C$2:$AD$2,0)),INDEX(ScoreStats!$C$3:$AD$151,MATCH($B$1&amp;"-"&amp;$A71,ScoreStats!$BA$3:$BA$151,0),MATCH(R$4,ScoreStats!$C$2:$AD$2,0))))</f>
        <v/>
      </c>
      <c r="S71" s="159" t="str">
        <f>IF(OR(S$4="Co-Benefit Goals",$A71="Select BMP"),"",IF($E$1="Average Score",INDEX(FinalScores!$C$3:$AD$151,MATCH($B$1&amp;"-"&amp;$A71,FinalScores!$BA$3:$BA$151,0),MATCH(S$4,FinalScores!$C$2:$AD$2,0)),INDEX(ScoreStats!$C$3:$AD$151,MATCH($B$1&amp;"-"&amp;$A71,ScoreStats!$BA$3:$BA$151,0),MATCH(S$4,ScoreStats!$C$2:$AD$2,0))))</f>
        <v/>
      </c>
      <c r="T71" s="159" t="str">
        <f>IF(OR(T$4="Co-Benefit Goals",$A71="Select BMP"),"",IF($E$1="Average Score",INDEX(FinalScores!$C$3:$AD$151,MATCH($B$1&amp;"-"&amp;$A71,FinalScores!$BA$3:$BA$151,0),MATCH(T$4,FinalScores!$C$2:$AD$2,0)),INDEX(ScoreStats!$C$3:$AD$151,MATCH($B$1&amp;"-"&amp;$A71,ScoreStats!$BA$3:$BA$151,0),MATCH(T$4,ScoreStats!$C$2:$AD$2,0))))</f>
        <v/>
      </c>
      <c r="U71" s="159" t="str">
        <f>IF(OR(U$4="Co-Benefit Goals",$A71="Select BMP"),"",IF($E$1="Average Score",INDEX(FinalScores!$C$3:$AD$151,MATCH($B$1&amp;"-"&amp;$A71,FinalScores!$BA$3:$BA$151,0),MATCH(U$4,FinalScores!$C$2:$AD$2,0)),INDEX(ScoreStats!$C$3:$AD$151,MATCH($B$1&amp;"-"&amp;$A71,ScoreStats!$BA$3:$BA$151,0),MATCH(U$4,ScoreStats!$C$2:$AD$2,0))))</f>
        <v/>
      </c>
      <c r="V71" s="159" t="str">
        <f>IF(OR(V$4="Co-Benefit Goals",$A71="Select BMP"),"",IF($E$1="Average Score",INDEX(FinalScores!$C$3:$AD$151,MATCH($B$1&amp;"-"&amp;$A71,FinalScores!$BA$3:$BA$151,0),MATCH(V$4,FinalScores!$C$2:$AD$2,0)),INDEX(ScoreStats!$C$3:$AD$151,MATCH($B$1&amp;"-"&amp;$A71,ScoreStats!$BA$3:$BA$151,0),MATCH(V$4,ScoreStats!$C$2:$AD$2,0))))</f>
        <v/>
      </c>
      <c r="W71" s="159" t="str">
        <f>IF(OR(W$4="Co-Benefit Goals",$A71="Select BMP"),"",IF($E$1="Average Score",INDEX(FinalScores!$C$3:$AD$151,MATCH($B$1&amp;"-"&amp;$A71,FinalScores!$BA$3:$BA$151,0),MATCH(W$4,FinalScores!$C$2:$AD$2,0)),INDEX(ScoreStats!$C$3:$AD$151,MATCH($B$1&amp;"-"&amp;$A71,ScoreStats!$BA$3:$BA$151,0),MATCH(W$4,ScoreStats!$C$2:$AD$2,0))))</f>
        <v/>
      </c>
      <c r="X71" s="159" t="str">
        <f>IF(OR(X$4="Co-Benefit Goals",$A71="Select BMP"),"",IF($E$1="Average Score",INDEX(FinalScores!$C$3:$AD$151,MATCH($B$1&amp;"-"&amp;$A71,FinalScores!$BA$3:$BA$151,0),MATCH(X$4,FinalScores!$C$2:$AD$2,0)),INDEX(ScoreStats!$C$3:$AD$151,MATCH($B$1&amp;"-"&amp;$A71,ScoreStats!$BA$3:$BA$151,0),MATCH(X$4,ScoreStats!$C$2:$AD$2,0))))</f>
        <v/>
      </c>
      <c r="Y71" s="159" t="str">
        <f>IF(OR(Y$4="Co-Benefit Goals",$A71="Select BMP"),"",IF($E$1="Average Score",INDEX(FinalScores!$C$3:$AD$151,MATCH($B$1&amp;"-"&amp;$A71,FinalScores!$BA$3:$BA$151,0),MATCH(Y$4,FinalScores!$C$2:$AD$2,0)),INDEX(ScoreStats!$C$3:$AD$151,MATCH($B$1&amp;"-"&amp;$A71,ScoreStats!$BA$3:$BA$151,0),MATCH(Y$4,ScoreStats!$C$2:$AD$2,0))))</f>
        <v/>
      </c>
      <c r="Z71" s="159" t="str">
        <f>IF(OR(Z$4="Co-Benefit Goals",$A71="Select BMP"),"",IF($E$1="Average Score",INDEX(FinalScores!$C$3:$AD$151,MATCH($B$1&amp;"-"&amp;$A71,FinalScores!$BA$3:$BA$151,0),MATCH(Z$4,FinalScores!$C$2:$AD$2,0)),INDEX(ScoreStats!$C$3:$AD$151,MATCH($B$1&amp;"-"&amp;$A71,ScoreStats!$BA$3:$BA$151,0),MATCH(Z$4,ScoreStats!$C$2:$AD$2,0))))</f>
        <v/>
      </c>
      <c r="AA71" s="159" t="str">
        <f>IF(OR(AA$4="Co-Benefit Goals",$A71="Select BMP"),"",IF($E$1="Average Score",INDEX(FinalScores!$C$3:$AD$151,MATCH($B$1&amp;"-"&amp;$A71,FinalScores!$BA$3:$BA$151,0),MATCH(AA$4,FinalScores!$C$2:$AD$2,0)),INDEX(ScoreStats!$C$3:$AD$151,MATCH($B$1&amp;"-"&amp;$A71,ScoreStats!$BA$3:$BA$151,0),MATCH(AA$4,ScoreStats!$C$2:$AD$2,0))))</f>
        <v/>
      </c>
      <c r="AB71" s="159" t="str">
        <f>IF(OR(AB$4="Co-Benefit Goals",$A71="Select BMP"),"",IF($E$1="Average Score",INDEX(FinalScores!$C$3:$AD$151,MATCH($B$1&amp;"-"&amp;$A71,FinalScores!$BA$3:$BA$151,0),MATCH(AB$4,FinalScores!$C$2:$AD$2,0)),INDEX(ScoreStats!$C$3:$AD$151,MATCH($B$1&amp;"-"&amp;$A71,ScoreStats!$BA$3:$BA$151,0),MATCH(AB$4,ScoreStats!$C$2:$AD$2,0))))</f>
        <v/>
      </c>
      <c r="AC71" s="159" t="str">
        <f>IF(OR(AC$4="Co-Benefit Goals",$A71="Select BMP"),"",IF($E$1="Average Score",INDEX(FinalScores!$C$3:$AD$151,MATCH($B$1&amp;"-"&amp;$A71,FinalScores!$BA$3:$BA$151,0),MATCH(AC$4,FinalScores!$C$2:$AD$2,0)),INDEX(ScoreStats!$C$3:$AD$151,MATCH($B$1&amp;"-"&amp;$A71,ScoreStats!$BA$3:$BA$151,0),MATCH(AC$4,ScoreStats!$C$2:$AD$2,0))))</f>
        <v/>
      </c>
    </row>
    <row r="72" spans="1:29" ht="27" customHeight="1" x14ac:dyDescent="0.25">
      <c r="A72" s="158" t="s">
        <v>422</v>
      </c>
      <c r="B72" s="159" t="str">
        <f>IF(OR(B$4="Co-Benefit Goals",$A72="Select BMP"),"",IF($E$1="Average Score",INDEX(FinalScores!$C$3:$AD$151,MATCH($B$1&amp;"-"&amp;$A72,FinalScores!$BA$3:$BA$151,0),MATCH(B$4,FinalScores!$C$2:$AD$2,0)),INDEX(ScoreStats!$C$3:$AD$151,MATCH($B$1&amp;"-"&amp;$A72,ScoreStats!$BA$3:$BA$151,0),MATCH(B$4,ScoreStats!$C$2:$AD$2,0))))</f>
        <v/>
      </c>
      <c r="C72" s="159" t="str">
        <f>IF(OR(C$4="Co-Benefit Goals",$A72="Select BMP"),"",IF($E$1="Average Score",INDEX(FinalScores!$C$3:$AD$151,MATCH($B$1&amp;"-"&amp;$A72,FinalScores!$BA$3:$BA$151,0),MATCH(C$4,FinalScores!$C$2:$AD$2,0)),INDEX(ScoreStats!$C$3:$AD$151,MATCH($B$1&amp;"-"&amp;$A72,ScoreStats!$BA$3:$BA$151,0),MATCH(C$4,ScoreStats!$C$2:$AD$2,0))))</f>
        <v/>
      </c>
      <c r="D72" s="159" t="str">
        <f>IF(OR(D$4="Co-Benefit Goals",$A72="Select BMP"),"",IF($E$1="Average Score",INDEX(FinalScores!$C$3:$AD$151,MATCH($B$1&amp;"-"&amp;$A72,FinalScores!$BA$3:$BA$151,0),MATCH(D$4,FinalScores!$C$2:$AD$2,0)),INDEX(ScoreStats!$C$3:$AD$151,MATCH($B$1&amp;"-"&amp;$A72,ScoreStats!$BA$3:$BA$151,0),MATCH(D$4,ScoreStats!$C$2:$AD$2,0))))</f>
        <v/>
      </c>
      <c r="E72" s="159" t="str">
        <f>IF(OR(E$4="Co-Benefit Goals",$A72="Select BMP"),"",IF($E$1="Average Score",INDEX(FinalScores!$C$3:$AD$151,MATCH($B$1&amp;"-"&amp;$A72,FinalScores!$BA$3:$BA$151,0),MATCH(E$4,FinalScores!$C$2:$AD$2,0)),INDEX(ScoreStats!$C$3:$AD$151,MATCH($B$1&amp;"-"&amp;$A72,ScoreStats!$BA$3:$BA$151,0),MATCH(E$4,ScoreStats!$C$2:$AD$2,0))))</f>
        <v/>
      </c>
      <c r="F72" s="159" t="str">
        <f>IF(OR(F$4="Co-Benefit Goals",$A72="Select BMP"),"",IF($E$1="Average Score",INDEX(FinalScores!$C$3:$AD$151,MATCH($B$1&amp;"-"&amp;$A72,FinalScores!$BA$3:$BA$151,0),MATCH(F$4,FinalScores!$C$2:$AD$2,0)),INDEX(ScoreStats!$C$3:$AD$151,MATCH($B$1&amp;"-"&amp;$A72,ScoreStats!$BA$3:$BA$151,0),MATCH(F$4,ScoreStats!$C$2:$AD$2,0))))</f>
        <v/>
      </c>
      <c r="G72" s="159" t="str">
        <f>IF(OR(G$4="Co-Benefit Goals",$A72="Select BMP"),"",IF($E$1="Average Score",INDEX(FinalScores!$C$3:$AD$151,MATCH($B$1&amp;"-"&amp;$A72,FinalScores!$BA$3:$BA$151,0),MATCH(G$4,FinalScores!$C$2:$AD$2,0)),INDEX(ScoreStats!$C$3:$AD$151,MATCH($B$1&amp;"-"&amp;$A72,ScoreStats!$BA$3:$BA$151,0),MATCH(G$4,ScoreStats!$C$2:$AD$2,0))))</f>
        <v/>
      </c>
      <c r="H72" s="159" t="str">
        <f>IF(OR(H$4="Co-Benefit Goals",$A72="Select BMP"),"",IF($E$1="Average Score",INDEX(FinalScores!$C$3:$AD$151,MATCH($B$1&amp;"-"&amp;$A72,FinalScores!$BA$3:$BA$151,0),MATCH(H$4,FinalScores!$C$2:$AD$2,0)),INDEX(ScoreStats!$C$3:$AD$151,MATCH($B$1&amp;"-"&amp;$A72,ScoreStats!$BA$3:$BA$151,0),MATCH(H$4,ScoreStats!$C$2:$AD$2,0))))</f>
        <v/>
      </c>
      <c r="I72" s="159" t="str">
        <f>IF(OR(I$4="Co-Benefit Goals",$A72="Select BMP"),"",IF($E$1="Average Score",INDEX(FinalScores!$C$3:$AD$151,MATCH($B$1&amp;"-"&amp;$A72,FinalScores!$BA$3:$BA$151,0),MATCH(I$4,FinalScores!$C$2:$AD$2,0)),INDEX(ScoreStats!$C$3:$AD$151,MATCH($B$1&amp;"-"&amp;$A72,ScoreStats!$BA$3:$BA$151,0),MATCH(I$4,ScoreStats!$C$2:$AD$2,0))))</f>
        <v/>
      </c>
      <c r="J72" s="159" t="str">
        <f>IF(OR(J$4="Co-Benefit Goals",$A72="Select BMP"),"",IF($E$1="Average Score",INDEX(FinalScores!$C$3:$AD$151,MATCH($B$1&amp;"-"&amp;$A72,FinalScores!$BA$3:$BA$151,0),MATCH(J$4,FinalScores!$C$2:$AD$2,0)),INDEX(ScoreStats!$C$3:$AD$151,MATCH($B$1&amp;"-"&amp;$A72,ScoreStats!$BA$3:$BA$151,0),MATCH(J$4,ScoreStats!$C$2:$AD$2,0))))</f>
        <v/>
      </c>
      <c r="K72" s="159" t="str">
        <f>IF(OR(K$4="Co-Benefit Goals",$A72="Select BMP"),"",IF($E$1="Average Score",INDEX(FinalScores!$C$3:$AD$151,MATCH($B$1&amp;"-"&amp;$A72,FinalScores!$BA$3:$BA$151,0),MATCH(K$4,FinalScores!$C$2:$AD$2,0)),INDEX(ScoreStats!$C$3:$AD$151,MATCH($B$1&amp;"-"&amp;$A72,ScoreStats!$BA$3:$BA$151,0),MATCH(K$4,ScoreStats!$C$2:$AD$2,0))))</f>
        <v/>
      </c>
      <c r="L72" s="159" t="str">
        <f>IF(OR(L$4="Co-Benefit Goals",$A72="Select BMP"),"",IF($E$1="Average Score",INDEX(FinalScores!$C$3:$AD$151,MATCH($B$1&amp;"-"&amp;$A72,FinalScores!$BA$3:$BA$151,0),MATCH(L$4,FinalScores!$C$2:$AD$2,0)),INDEX(ScoreStats!$C$3:$AD$151,MATCH($B$1&amp;"-"&amp;$A72,ScoreStats!$BA$3:$BA$151,0),MATCH(L$4,ScoreStats!$C$2:$AD$2,0))))</f>
        <v/>
      </c>
      <c r="M72" s="159" t="str">
        <f>IF(OR(M$4="Co-Benefit Goals",$A72="Select BMP"),"",IF($E$1="Average Score",INDEX(FinalScores!$C$3:$AD$151,MATCH($B$1&amp;"-"&amp;$A72,FinalScores!$BA$3:$BA$151,0),MATCH(M$4,FinalScores!$C$2:$AD$2,0)),INDEX(ScoreStats!$C$3:$AD$151,MATCH($B$1&amp;"-"&amp;$A72,ScoreStats!$BA$3:$BA$151,0),MATCH(M$4,ScoreStats!$C$2:$AD$2,0))))</f>
        <v/>
      </c>
      <c r="N72" s="159" t="str">
        <f>IF(OR(N$4="Co-Benefit Goals",$A72="Select BMP"),"",IF($E$1="Average Score",INDEX(FinalScores!$C$3:$AD$151,MATCH($B$1&amp;"-"&amp;$A72,FinalScores!$BA$3:$BA$151,0),MATCH(N$4,FinalScores!$C$2:$AD$2,0)),INDEX(ScoreStats!$C$3:$AD$151,MATCH($B$1&amp;"-"&amp;$A72,ScoreStats!$BA$3:$BA$151,0),MATCH(N$4,ScoreStats!$C$2:$AD$2,0))))</f>
        <v/>
      </c>
      <c r="O72" s="159" t="str">
        <f>IF(OR(O$4="Co-Benefit Goals",$A72="Select BMP"),"",IF($E$1="Average Score",INDEX(FinalScores!$C$3:$AD$151,MATCH($B$1&amp;"-"&amp;$A72,FinalScores!$BA$3:$BA$151,0),MATCH(O$4,FinalScores!$C$2:$AD$2,0)),INDEX(ScoreStats!$C$3:$AD$151,MATCH($B$1&amp;"-"&amp;$A72,ScoreStats!$BA$3:$BA$151,0),MATCH(O$4,ScoreStats!$C$2:$AD$2,0))))</f>
        <v/>
      </c>
      <c r="P72" s="159" t="str">
        <f>IF(OR(P$4="Co-Benefit Goals",$A72="Select BMP"),"",IF($E$1="Average Score",INDEX(FinalScores!$C$3:$AD$151,MATCH($B$1&amp;"-"&amp;$A72,FinalScores!$BA$3:$BA$151,0),MATCH(P$4,FinalScores!$C$2:$AD$2,0)),INDEX(ScoreStats!$C$3:$AD$151,MATCH($B$1&amp;"-"&amp;$A72,ScoreStats!$BA$3:$BA$151,0),MATCH(P$4,ScoreStats!$C$2:$AD$2,0))))</f>
        <v/>
      </c>
      <c r="Q72" s="159" t="str">
        <f>IF(OR(Q$4="Co-Benefit Goals",$A72="Select BMP"),"",IF($E$1="Average Score",INDEX(FinalScores!$C$3:$AD$151,MATCH($B$1&amp;"-"&amp;$A72,FinalScores!$BA$3:$BA$151,0),MATCH(Q$4,FinalScores!$C$2:$AD$2,0)),INDEX(ScoreStats!$C$3:$AD$151,MATCH($B$1&amp;"-"&amp;$A72,ScoreStats!$BA$3:$BA$151,0),MATCH(Q$4,ScoreStats!$C$2:$AD$2,0))))</f>
        <v/>
      </c>
      <c r="R72" s="159" t="str">
        <f>IF(OR(R$4="Co-Benefit Goals",$A72="Select BMP"),"",IF($E$1="Average Score",INDEX(FinalScores!$C$3:$AD$151,MATCH($B$1&amp;"-"&amp;$A72,FinalScores!$BA$3:$BA$151,0),MATCH(R$4,FinalScores!$C$2:$AD$2,0)),INDEX(ScoreStats!$C$3:$AD$151,MATCH($B$1&amp;"-"&amp;$A72,ScoreStats!$BA$3:$BA$151,0),MATCH(R$4,ScoreStats!$C$2:$AD$2,0))))</f>
        <v/>
      </c>
      <c r="S72" s="159" t="str">
        <f>IF(OR(S$4="Co-Benefit Goals",$A72="Select BMP"),"",IF($E$1="Average Score",INDEX(FinalScores!$C$3:$AD$151,MATCH($B$1&amp;"-"&amp;$A72,FinalScores!$BA$3:$BA$151,0),MATCH(S$4,FinalScores!$C$2:$AD$2,0)),INDEX(ScoreStats!$C$3:$AD$151,MATCH($B$1&amp;"-"&amp;$A72,ScoreStats!$BA$3:$BA$151,0),MATCH(S$4,ScoreStats!$C$2:$AD$2,0))))</f>
        <v/>
      </c>
      <c r="T72" s="159" t="str">
        <f>IF(OR(T$4="Co-Benefit Goals",$A72="Select BMP"),"",IF($E$1="Average Score",INDEX(FinalScores!$C$3:$AD$151,MATCH($B$1&amp;"-"&amp;$A72,FinalScores!$BA$3:$BA$151,0),MATCH(T$4,FinalScores!$C$2:$AD$2,0)),INDEX(ScoreStats!$C$3:$AD$151,MATCH($B$1&amp;"-"&amp;$A72,ScoreStats!$BA$3:$BA$151,0),MATCH(T$4,ScoreStats!$C$2:$AD$2,0))))</f>
        <v/>
      </c>
      <c r="U72" s="159" t="str">
        <f>IF(OR(U$4="Co-Benefit Goals",$A72="Select BMP"),"",IF($E$1="Average Score",INDEX(FinalScores!$C$3:$AD$151,MATCH($B$1&amp;"-"&amp;$A72,FinalScores!$BA$3:$BA$151,0),MATCH(U$4,FinalScores!$C$2:$AD$2,0)),INDEX(ScoreStats!$C$3:$AD$151,MATCH($B$1&amp;"-"&amp;$A72,ScoreStats!$BA$3:$BA$151,0),MATCH(U$4,ScoreStats!$C$2:$AD$2,0))))</f>
        <v/>
      </c>
      <c r="V72" s="159" t="str">
        <f>IF(OR(V$4="Co-Benefit Goals",$A72="Select BMP"),"",IF($E$1="Average Score",INDEX(FinalScores!$C$3:$AD$151,MATCH($B$1&amp;"-"&amp;$A72,FinalScores!$BA$3:$BA$151,0),MATCH(V$4,FinalScores!$C$2:$AD$2,0)),INDEX(ScoreStats!$C$3:$AD$151,MATCH($B$1&amp;"-"&amp;$A72,ScoreStats!$BA$3:$BA$151,0),MATCH(V$4,ScoreStats!$C$2:$AD$2,0))))</f>
        <v/>
      </c>
      <c r="W72" s="159" t="str">
        <f>IF(OR(W$4="Co-Benefit Goals",$A72="Select BMP"),"",IF($E$1="Average Score",INDEX(FinalScores!$C$3:$AD$151,MATCH($B$1&amp;"-"&amp;$A72,FinalScores!$BA$3:$BA$151,0),MATCH(W$4,FinalScores!$C$2:$AD$2,0)),INDEX(ScoreStats!$C$3:$AD$151,MATCH($B$1&amp;"-"&amp;$A72,ScoreStats!$BA$3:$BA$151,0),MATCH(W$4,ScoreStats!$C$2:$AD$2,0))))</f>
        <v/>
      </c>
      <c r="X72" s="159" t="str">
        <f>IF(OR(X$4="Co-Benefit Goals",$A72="Select BMP"),"",IF($E$1="Average Score",INDEX(FinalScores!$C$3:$AD$151,MATCH($B$1&amp;"-"&amp;$A72,FinalScores!$BA$3:$BA$151,0),MATCH(X$4,FinalScores!$C$2:$AD$2,0)),INDEX(ScoreStats!$C$3:$AD$151,MATCH($B$1&amp;"-"&amp;$A72,ScoreStats!$BA$3:$BA$151,0),MATCH(X$4,ScoreStats!$C$2:$AD$2,0))))</f>
        <v/>
      </c>
      <c r="Y72" s="159" t="str">
        <f>IF(OR(Y$4="Co-Benefit Goals",$A72="Select BMP"),"",IF($E$1="Average Score",INDEX(FinalScores!$C$3:$AD$151,MATCH($B$1&amp;"-"&amp;$A72,FinalScores!$BA$3:$BA$151,0),MATCH(Y$4,FinalScores!$C$2:$AD$2,0)),INDEX(ScoreStats!$C$3:$AD$151,MATCH($B$1&amp;"-"&amp;$A72,ScoreStats!$BA$3:$BA$151,0),MATCH(Y$4,ScoreStats!$C$2:$AD$2,0))))</f>
        <v/>
      </c>
      <c r="Z72" s="159" t="str">
        <f>IF(OR(Z$4="Co-Benefit Goals",$A72="Select BMP"),"",IF($E$1="Average Score",INDEX(FinalScores!$C$3:$AD$151,MATCH($B$1&amp;"-"&amp;$A72,FinalScores!$BA$3:$BA$151,0),MATCH(Z$4,FinalScores!$C$2:$AD$2,0)),INDEX(ScoreStats!$C$3:$AD$151,MATCH($B$1&amp;"-"&amp;$A72,ScoreStats!$BA$3:$BA$151,0),MATCH(Z$4,ScoreStats!$C$2:$AD$2,0))))</f>
        <v/>
      </c>
      <c r="AA72" s="159" t="str">
        <f>IF(OR(AA$4="Co-Benefit Goals",$A72="Select BMP"),"",IF($E$1="Average Score",INDEX(FinalScores!$C$3:$AD$151,MATCH($B$1&amp;"-"&amp;$A72,FinalScores!$BA$3:$BA$151,0),MATCH(AA$4,FinalScores!$C$2:$AD$2,0)),INDEX(ScoreStats!$C$3:$AD$151,MATCH($B$1&amp;"-"&amp;$A72,ScoreStats!$BA$3:$BA$151,0),MATCH(AA$4,ScoreStats!$C$2:$AD$2,0))))</f>
        <v/>
      </c>
      <c r="AB72" s="159" t="str">
        <f>IF(OR(AB$4="Co-Benefit Goals",$A72="Select BMP"),"",IF($E$1="Average Score",INDEX(FinalScores!$C$3:$AD$151,MATCH($B$1&amp;"-"&amp;$A72,FinalScores!$BA$3:$BA$151,0),MATCH(AB$4,FinalScores!$C$2:$AD$2,0)),INDEX(ScoreStats!$C$3:$AD$151,MATCH($B$1&amp;"-"&amp;$A72,ScoreStats!$BA$3:$BA$151,0),MATCH(AB$4,ScoreStats!$C$2:$AD$2,0))))</f>
        <v/>
      </c>
      <c r="AC72" s="159" t="str">
        <f>IF(OR(AC$4="Co-Benefit Goals",$A72="Select BMP"),"",IF($E$1="Average Score",INDEX(FinalScores!$C$3:$AD$151,MATCH($B$1&amp;"-"&amp;$A72,FinalScores!$BA$3:$BA$151,0),MATCH(AC$4,FinalScores!$C$2:$AD$2,0)),INDEX(ScoreStats!$C$3:$AD$151,MATCH($B$1&amp;"-"&amp;$A72,ScoreStats!$BA$3:$BA$151,0),MATCH(AC$4,ScoreStats!$C$2:$AD$2,0))))</f>
        <v/>
      </c>
    </row>
    <row r="73" spans="1:29" ht="27" customHeight="1" x14ac:dyDescent="0.25">
      <c r="A73" s="158" t="s">
        <v>422</v>
      </c>
      <c r="B73" s="159" t="str">
        <f>IF(OR(B$4="Co-Benefit Goals",$A73="Select BMP"),"",IF($E$1="Average Score",INDEX(FinalScores!$C$3:$AD$151,MATCH($B$1&amp;"-"&amp;$A73,FinalScores!$BA$3:$BA$151,0),MATCH(B$4,FinalScores!$C$2:$AD$2,0)),INDEX(ScoreStats!$C$3:$AD$151,MATCH($B$1&amp;"-"&amp;$A73,ScoreStats!$BA$3:$BA$151,0),MATCH(B$4,ScoreStats!$C$2:$AD$2,0))))</f>
        <v/>
      </c>
      <c r="C73" s="159" t="str">
        <f>IF(OR(C$4="Co-Benefit Goals",$A73="Select BMP"),"",IF($E$1="Average Score",INDEX(FinalScores!$C$3:$AD$151,MATCH($B$1&amp;"-"&amp;$A73,FinalScores!$BA$3:$BA$151,0),MATCH(C$4,FinalScores!$C$2:$AD$2,0)),INDEX(ScoreStats!$C$3:$AD$151,MATCH($B$1&amp;"-"&amp;$A73,ScoreStats!$BA$3:$BA$151,0),MATCH(C$4,ScoreStats!$C$2:$AD$2,0))))</f>
        <v/>
      </c>
      <c r="D73" s="159" t="str">
        <f>IF(OR(D$4="Co-Benefit Goals",$A73="Select BMP"),"",IF($E$1="Average Score",INDEX(FinalScores!$C$3:$AD$151,MATCH($B$1&amp;"-"&amp;$A73,FinalScores!$BA$3:$BA$151,0),MATCH(D$4,FinalScores!$C$2:$AD$2,0)),INDEX(ScoreStats!$C$3:$AD$151,MATCH($B$1&amp;"-"&amp;$A73,ScoreStats!$BA$3:$BA$151,0),MATCH(D$4,ScoreStats!$C$2:$AD$2,0))))</f>
        <v/>
      </c>
      <c r="E73" s="159" t="str">
        <f>IF(OR(E$4="Co-Benefit Goals",$A73="Select BMP"),"",IF($E$1="Average Score",INDEX(FinalScores!$C$3:$AD$151,MATCH($B$1&amp;"-"&amp;$A73,FinalScores!$BA$3:$BA$151,0),MATCH(E$4,FinalScores!$C$2:$AD$2,0)),INDEX(ScoreStats!$C$3:$AD$151,MATCH($B$1&amp;"-"&amp;$A73,ScoreStats!$BA$3:$BA$151,0),MATCH(E$4,ScoreStats!$C$2:$AD$2,0))))</f>
        <v/>
      </c>
      <c r="F73" s="159" t="str">
        <f>IF(OR(F$4="Co-Benefit Goals",$A73="Select BMP"),"",IF($E$1="Average Score",INDEX(FinalScores!$C$3:$AD$151,MATCH($B$1&amp;"-"&amp;$A73,FinalScores!$BA$3:$BA$151,0),MATCH(F$4,FinalScores!$C$2:$AD$2,0)),INDEX(ScoreStats!$C$3:$AD$151,MATCH($B$1&amp;"-"&amp;$A73,ScoreStats!$BA$3:$BA$151,0),MATCH(F$4,ScoreStats!$C$2:$AD$2,0))))</f>
        <v/>
      </c>
      <c r="G73" s="159" t="str">
        <f>IF(OR(G$4="Co-Benefit Goals",$A73="Select BMP"),"",IF($E$1="Average Score",INDEX(FinalScores!$C$3:$AD$151,MATCH($B$1&amp;"-"&amp;$A73,FinalScores!$BA$3:$BA$151,0),MATCH(G$4,FinalScores!$C$2:$AD$2,0)),INDEX(ScoreStats!$C$3:$AD$151,MATCH($B$1&amp;"-"&amp;$A73,ScoreStats!$BA$3:$BA$151,0),MATCH(G$4,ScoreStats!$C$2:$AD$2,0))))</f>
        <v/>
      </c>
      <c r="H73" s="159" t="str">
        <f>IF(OR(H$4="Co-Benefit Goals",$A73="Select BMP"),"",IF($E$1="Average Score",INDEX(FinalScores!$C$3:$AD$151,MATCH($B$1&amp;"-"&amp;$A73,FinalScores!$BA$3:$BA$151,0),MATCH(H$4,FinalScores!$C$2:$AD$2,0)),INDEX(ScoreStats!$C$3:$AD$151,MATCH($B$1&amp;"-"&amp;$A73,ScoreStats!$BA$3:$BA$151,0),MATCH(H$4,ScoreStats!$C$2:$AD$2,0))))</f>
        <v/>
      </c>
      <c r="I73" s="159" t="str">
        <f>IF(OR(I$4="Co-Benefit Goals",$A73="Select BMP"),"",IF($E$1="Average Score",INDEX(FinalScores!$C$3:$AD$151,MATCH($B$1&amp;"-"&amp;$A73,FinalScores!$BA$3:$BA$151,0),MATCH(I$4,FinalScores!$C$2:$AD$2,0)),INDEX(ScoreStats!$C$3:$AD$151,MATCH($B$1&amp;"-"&amp;$A73,ScoreStats!$BA$3:$BA$151,0),MATCH(I$4,ScoreStats!$C$2:$AD$2,0))))</f>
        <v/>
      </c>
      <c r="J73" s="159" t="str">
        <f>IF(OR(J$4="Co-Benefit Goals",$A73="Select BMP"),"",IF($E$1="Average Score",INDEX(FinalScores!$C$3:$AD$151,MATCH($B$1&amp;"-"&amp;$A73,FinalScores!$BA$3:$BA$151,0),MATCH(J$4,FinalScores!$C$2:$AD$2,0)),INDEX(ScoreStats!$C$3:$AD$151,MATCH($B$1&amp;"-"&amp;$A73,ScoreStats!$BA$3:$BA$151,0),MATCH(J$4,ScoreStats!$C$2:$AD$2,0))))</f>
        <v/>
      </c>
      <c r="K73" s="159" t="str">
        <f>IF(OR(K$4="Co-Benefit Goals",$A73="Select BMP"),"",IF($E$1="Average Score",INDEX(FinalScores!$C$3:$AD$151,MATCH($B$1&amp;"-"&amp;$A73,FinalScores!$BA$3:$BA$151,0),MATCH(K$4,FinalScores!$C$2:$AD$2,0)),INDEX(ScoreStats!$C$3:$AD$151,MATCH($B$1&amp;"-"&amp;$A73,ScoreStats!$BA$3:$BA$151,0),MATCH(K$4,ScoreStats!$C$2:$AD$2,0))))</f>
        <v/>
      </c>
      <c r="L73" s="159" t="str">
        <f>IF(OR(L$4="Co-Benefit Goals",$A73="Select BMP"),"",IF($E$1="Average Score",INDEX(FinalScores!$C$3:$AD$151,MATCH($B$1&amp;"-"&amp;$A73,FinalScores!$BA$3:$BA$151,0),MATCH(L$4,FinalScores!$C$2:$AD$2,0)),INDEX(ScoreStats!$C$3:$AD$151,MATCH($B$1&amp;"-"&amp;$A73,ScoreStats!$BA$3:$BA$151,0),MATCH(L$4,ScoreStats!$C$2:$AD$2,0))))</f>
        <v/>
      </c>
      <c r="M73" s="159" t="str">
        <f>IF(OR(M$4="Co-Benefit Goals",$A73="Select BMP"),"",IF($E$1="Average Score",INDEX(FinalScores!$C$3:$AD$151,MATCH($B$1&amp;"-"&amp;$A73,FinalScores!$BA$3:$BA$151,0),MATCH(M$4,FinalScores!$C$2:$AD$2,0)),INDEX(ScoreStats!$C$3:$AD$151,MATCH($B$1&amp;"-"&amp;$A73,ScoreStats!$BA$3:$BA$151,0),MATCH(M$4,ScoreStats!$C$2:$AD$2,0))))</f>
        <v/>
      </c>
      <c r="N73" s="159" t="str">
        <f>IF(OR(N$4="Co-Benefit Goals",$A73="Select BMP"),"",IF($E$1="Average Score",INDEX(FinalScores!$C$3:$AD$151,MATCH($B$1&amp;"-"&amp;$A73,FinalScores!$BA$3:$BA$151,0),MATCH(N$4,FinalScores!$C$2:$AD$2,0)),INDEX(ScoreStats!$C$3:$AD$151,MATCH($B$1&amp;"-"&amp;$A73,ScoreStats!$BA$3:$BA$151,0),MATCH(N$4,ScoreStats!$C$2:$AD$2,0))))</f>
        <v/>
      </c>
      <c r="O73" s="159" t="str">
        <f>IF(OR(O$4="Co-Benefit Goals",$A73="Select BMP"),"",IF($E$1="Average Score",INDEX(FinalScores!$C$3:$AD$151,MATCH($B$1&amp;"-"&amp;$A73,FinalScores!$BA$3:$BA$151,0),MATCH(O$4,FinalScores!$C$2:$AD$2,0)),INDEX(ScoreStats!$C$3:$AD$151,MATCH($B$1&amp;"-"&amp;$A73,ScoreStats!$BA$3:$BA$151,0),MATCH(O$4,ScoreStats!$C$2:$AD$2,0))))</f>
        <v/>
      </c>
      <c r="P73" s="159" t="str">
        <f>IF(OR(P$4="Co-Benefit Goals",$A73="Select BMP"),"",IF($E$1="Average Score",INDEX(FinalScores!$C$3:$AD$151,MATCH($B$1&amp;"-"&amp;$A73,FinalScores!$BA$3:$BA$151,0),MATCH(P$4,FinalScores!$C$2:$AD$2,0)),INDEX(ScoreStats!$C$3:$AD$151,MATCH($B$1&amp;"-"&amp;$A73,ScoreStats!$BA$3:$BA$151,0),MATCH(P$4,ScoreStats!$C$2:$AD$2,0))))</f>
        <v/>
      </c>
      <c r="Q73" s="159" t="str">
        <f>IF(OR(Q$4="Co-Benefit Goals",$A73="Select BMP"),"",IF($E$1="Average Score",INDEX(FinalScores!$C$3:$AD$151,MATCH($B$1&amp;"-"&amp;$A73,FinalScores!$BA$3:$BA$151,0),MATCH(Q$4,FinalScores!$C$2:$AD$2,0)),INDEX(ScoreStats!$C$3:$AD$151,MATCH($B$1&amp;"-"&amp;$A73,ScoreStats!$BA$3:$BA$151,0),MATCH(Q$4,ScoreStats!$C$2:$AD$2,0))))</f>
        <v/>
      </c>
      <c r="R73" s="159" t="str">
        <f>IF(OR(R$4="Co-Benefit Goals",$A73="Select BMP"),"",IF($E$1="Average Score",INDEX(FinalScores!$C$3:$AD$151,MATCH($B$1&amp;"-"&amp;$A73,FinalScores!$BA$3:$BA$151,0),MATCH(R$4,FinalScores!$C$2:$AD$2,0)),INDEX(ScoreStats!$C$3:$AD$151,MATCH($B$1&amp;"-"&amp;$A73,ScoreStats!$BA$3:$BA$151,0),MATCH(R$4,ScoreStats!$C$2:$AD$2,0))))</f>
        <v/>
      </c>
      <c r="S73" s="159" t="str">
        <f>IF(OR(S$4="Co-Benefit Goals",$A73="Select BMP"),"",IF($E$1="Average Score",INDEX(FinalScores!$C$3:$AD$151,MATCH($B$1&amp;"-"&amp;$A73,FinalScores!$BA$3:$BA$151,0),MATCH(S$4,FinalScores!$C$2:$AD$2,0)),INDEX(ScoreStats!$C$3:$AD$151,MATCH($B$1&amp;"-"&amp;$A73,ScoreStats!$BA$3:$BA$151,0),MATCH(S$4,ScoreStats!$C$2:$AD$2,0))))</f>
        <v/>
      </c>
      <c r="T73" s="159" t="str">
        <f>IF(OR(T$4="Co-Benefit Goals",$A73="Select BMP"),"",IF($E$1="Average Score",INDEX(FinalScores!$C$3:$AD$151,MATCH($B$1&amp;"-"&amp;$A73,FinalScores!$BA$3:$BA$151,0),MATCH(T$4,FinalScores!$C$2:$AD$2,0)),INDEX(ScoreStats!$C$3:$AD$151,MATCH($B$1&amp;"-"&amp;$A73,ScoreStats!$BA$3:$BA$151,0),MATCH(T$4,ScoreStats!$C$2:$AD$2,0))))</f>
        <v/>
      </c>
      <c r="U73" s="159" t="str">
        <f>IF(OR(U$4="Co-Benefit Goals",$A73="Select BMP"),"",IF($E$1="Average Score",INDEX(FinalScores!$C$3:$AD$151,MATCH($B$1&amp;"-"&amp;$A73,FinalScores!$BA$3:$BA$151,0),MATCH(U$4,FinalScores!$C$2:$AD$2,0)),INDEX(ScoreStats!$C$3:$AD$151,MATCH($B$1&amp;"-"&amp;$A73,ScoreStats!$BA$3:$BA$151,0),MATCH(U$4,ScoreStats!$C$2:$AD$2,0))))</f>
        <v/>
      </c>
      <c r="V73" s="159" t="str">
        <f>IF(OR(V$4="Co-Benefit Goals",$A73="Select BMP"),"",IF($E$1="Average Score",INDEX(FinalScores!$C$3:$AD$151,MATCH($B$1&amp;"-"&amp;$A73,FinalScores!$BA$3:$BA$151,0),MATCH(V$4,FinalScores!$C$2:$AD$2,0)),INDEX(ScoreStats!$C$3:$AD$151,MATCH($B$1&amp;"-"&amp;$A73,ScoreStats!$BA$3:$BA$151,0),MATCH(V$4,ScoreStats!$C$2:$AD$2,0))))</f>
        <v/>
      </c>
      <c r="W73" s="159" t="str">
        <f>IF(OR(W$4="Co-Benefit Goals",$A73="Select BMP"),"",IF($E$1="Average Score",INDEX(FinalScores!$C$3:$AD$151,MATCH($B$1&amp;"-"&amp;$A73,FinalScores!$BA$3:$BA$151,0),MATCH(W$4,FinalScores!$C$2:$AD$2,0)),INDEX(ScoreStats!$C$3:$AD$151,MATCH($B$1&amp;"-"&amp;$A73,ScoreStats!$BA$3:$BA$151,0),MATCH(W$4,ScoreStats!$C$2:$AD$2,0))))</f>
        <v/>
      </c>
      <c r="X73" s="159" t="str">
        <f>IF(OR(X$4="Co-Benefit Goals",$A73="Select BMP"),"",IF($E$1="Average Score",INDEX(FinalScores!$C$3:$AD$151,MATCH($B$1&amp;"-"&amp;$A73,FinalScores!$BA$3:$BA$151,0),MATCH(X$4,FinalScores!$C$2:$AD$2,0)),INDEX(ScoreStats!$C$3:$AD$151,MATCH($B$1&amp;"-"&amp;$A73,ScoreStats!$BA$3:$BA$151,0),MATCH(X$4,ScoreStats!$C$2:$AD$2,0))))</f>
        <v/>
      </c>
      <c r="Y73" s="159" t="str">
        <f>IF(OR(Y$4="Co-Benefit Goals",$A73="Select BMP"),"",IF($E$1="Average Score",INDEX(FinalScores!$C$3:$AD$151,MATCH($B$1&amp;"-"&amp;$A73,FinalScores!$BA$3:$BA$151,0),MATCH(Y$4,FinalScores!$C$2:$AD$2,0)),INDEX(ScoreStats!$C$3:$AD$151,MATCH($B$1&amp;"-"&amp;$A73,ScoreStats!$BA$3:$BA$151,0),MATCH(Y$4,ScoreStats!$C$2:$AD$2,0))))</f>
        <v/>
      </c>
      <c r="Z73" s="159" t="str">
        <f>IF(OR(Z$4="Co-Benefit Goals",$A73="Select BMP"),"",IF($E$1="Average Score",INDEX(FinalScores!$C$3:$AD$151,MATCH($B$1&amp;"-"&amp;$A73,FinalScores!$BA$3:$BA$151,0),MATCH(Z$4,FinalScores!$C$2:$AD$2,0)),INDEX(ScoreStats!$C$3:$AD$151,MATCH($B$1&amp;"-"&amp;$A73,ScoreStats!$BA$3:$BA$151,0),MATCH(Z$4,ScoreStats!$C$2:$AD$2,0))))</f>
        <v/>
      </c>
      <c r="AA73" s="159" t="str">
        <f>IF(OR(AA$4="Co-Benefit Goals",$A73="Select BMP"),"",IF($E$1="Average Score",INDEX(FinalScores!$C$3:$AD$151,MATCH($B$1&amp;"-"&amp;$A73,FinalScores!$BA$3:$BA$151,0),MATCH(AA$4,FinalScores!$C$2:$AD$2,0)),INDEX(ScoreStats!$C$3:$AD$151,MATCH($B$1&amp;"-"&amp;$A73,ScoreStats!$BA$3:$BA$151,0),MATCH(AA$4,ScoreStats!$C$2:$AD$2,0))))</f>
        <v/>
      </c>
      <c r="AB73" s="159" t="str">
        <f>IF(OR(AB$4="Co-Benefit Goals",$A73="Select BMP"),"",IF($E$1="Average Score",INDEX(FinalScores!$C$3:$AD$151,MATCH($B$1&amp;"-"&amp;$A73,FinalScores!$BA$3:$BA$151,0),MATCH(AB$4,FinalScores!$C$2:$AD$2,0)),INDEX(ScoreStats!$C$3:$AD$151,MATCH($B$1&amp;"-"&amp;$A73,ScoreStats!$BA$3:$BA$151,0),MATCH(AB$4,ScoreStats!$C$2:$AD$2,0))))</f>
        <v/>
      </c>
      <c r="AC73" s="159" t="str">
        <f>IF(OR(AC$4="Co-Benefit Goals",$A73="Select BMP"),"",IF($E$1="Average Score",INDEX(FinalScores!$C$3:$AD$151,MATCH($B$1&amp;"-"&amp;$A73,FinalScores!$BA$3:$BA$151,0),MATCH(AC$4,FinalScores!$C$2:$AD$2,0)),INDEX(ScoreStats!$C$3:$AD$151,MATCH($B$1&amp;"-"&amp;$A73,ScoreStats!$BA$3:$BA$151,0),MATCH(AC$4,ScoreStats!$C$2:$AD$2,0))))</f>
        <v/>
      </c>
    </row>
    <row r="74" spans="1:29" ht="27" customHeight="1" x14ac:dyDescent="0.25">
      <c r="A74" s="158" t="s">
        <v>422</v>
      </c>
      <c r="B74" s="159" t="str">
        <f>IF(OR(B$4="Co-Benefit Goals",$A74="Select BMP"),"",IF($E$1="Average Score",INDEX(FinalScores!$C$3:$AD$151,MATCH($B$1&amp;"-"&amp;$A74,FinalScores!$BA$3:$BA$151,0),MATCH(B$4,FinalScores!$C$2:$AD$2,0)),INDEX(ScoreStats!$C$3:$AD$151,MATCH($B$1&amp;"-"&amp;$A74,ScoreStats!$BA$3:$BA$151,0),MATCH(B$4,ScoreStats!$C$2:$AD$2,0))))</f>
        <v/>
      </c>
      <c r="C74" s="159" t="str">
        <f>IF(OR(C$4="Co-Benefit Goals",$A74="Select BMP"),"",IF($E$1="Average Score",INDEX(FinalScores!$C$3:$AD$151,MATCH($B$1&amp;"-"&amp;$A74,FinalScores!$BA$3:$BA$151,0),MATCH(C$4,FinalScores!$C$2:$AD$2,0)),INDEX(ScoreStats!$C$3:$AD$151,MATCH($B$1&amp;"-"&amp;$A74,ScoreStats!$BA$3:$BA$151,0),MATCH(C$4,ScoreStats!$C$2:$AD$2,0))))</f>
        <v/>
      </c>
      <c r="D74" s="159" t="str">
        <f>IF(OR(D$4="Co-Benefit Goals",$A74="Select BMP"),"",IF($E$1="Average Score",INDEX(FinalScores!$C$3:$AD$151,MATCH($B$1&amp;"-"&amp;$A74,FinalScores!$BA$3:$BA$151,0),MATCH(D$4,FinalScores!$C$2:$AD$2,0)),INDEX(ScoreStats!$C$3:$AD$151,MATCH($B$1&amp;"-"&amp;$A74,ScoreStats!$BA$3:$BA$151,0),MATCH(D$4,ScoreStats!$C$2:$AD$2,0))))</f>
        <v/>
      </c>
      <c r="E74" s="159" t="str">
        <f>IF(OR(E$4="Co-Benefit Goals",$A74="Select BMP"),"",IF($E$1="Average Score",INDEX(FinalScores!$C$3:$AD$151,MATCH($B$1&amp;"-"&amp;$A74,FinalScores!$BA$3:$BA$151,0),MATCH(E$4,FinalScores!$C$2:$AD$2,0)),INDEX(ScoreStats!$C$3:$AD$151,MATCH($B$1&amp;"-"&amp;$A74,ScoreStats!$BA$3:$BA$151,0),MATCH(E$4,ScoreStats!$C$2:$AD$2,0))))</f>
        <v/>
      </c>
      <c r="F74" s="159" t="str">
        <f>IF(OR(F$4="Co-Benefit Goals",$A74="Select BMP"),"",IF($E$1="Average Score",INDEX(FinalScores!$C$3:$AD$151,MATCH($B$1&amp;"-"&amp;$A74,FinalScores!$BA$3:$BA$151,0),MATCH(F$4,FinalScores!$C$2:$AD$2,0)),INDEX(ScoreStats!$C$3:$AD$151,MATCH($B$1&amp;"-"&amp;$A74,ScoreStats!$BA$3:$BA$151,0),MATCH(F$4,ScoreStats!$C$2:$AD$2,0))))</f>
        <v/>
      </c>
      <c r="G74" s="159" t="str">
        <f>IF(OR(G$4="Co-Benefit Goals",$A74="Select BMP"),"",IF($E$1="Average Score",INDEX(FinalScores!$C$3:$AD$151,MATCH($B$1&amp;"-"&amp;$A74,FinalScores!$BA$3:$BA$151,0),MATCH(G$4,FinalScores!$C$2:$AD$2,0)),INDEX(ScoreStats!$C$3:$AD$151,MATCH($B$1&amp;"-"&amp;$A74,ScoreStats!$BA$3:$BA$151,0),MATCH(G$4,ScoreStats!$C$2:$AD$2,0))))</f>
        <v/>
      </c>
      <c r="H74" s="159" t="str">
        <f>IF(OR(H$4="Co-Benefit Goals",$A74="Select BMP"),"",IF($E$1="Average Score",INDEX(FinalScores!$C$3:$AD$151,MATCH($B$1&amp;"-"&amp;$A74,FinalScores!$BA$3:$BA$151,0),MATCH(H$4,FinalScores!$C$2:$AD$2,0)),INDEX(ScoreStats!$C$3:$AD$151,MATCH($B$1&amp;"-"&amp;$A74,ScoreStats!$BA$3:$BA$151,0),MATCH(H$4,ScoreStats!$C$2:$AD$2,0))))</f>
        <v/>
      </c>
      <c r="I74" s="159" t="str">
        <f>IF(OR(I$4="Co-Benefit Goals",$A74="Select BMP"),"",IF($E$1="Average Score",INDEX(FinalScores!$C$3:$AD$151,MATCH($B$1&amp;"-"&amp;$A74,FinalScores!$BA$3:$BA$151,0),MATCH(I$4,FinalScores!$C$2:$AD$2,0)),INDEX(ScoreStats!$C$3:$AD$151,MATCH($B$1&amp;"-"&amp;$A74,ScoreStats!$BA$3:$BA$151,0),MATCH(I$4,ScoreStats!$C$2:$AD$2,0))))</f>
        <v/>
      </c>
      <c r="J74" s="159" t="str">
        <f>IF(OR(J$4="Co-Benefit Goals",$A74="Select BMP"),"",IF($E$1="Average Score",INDEX(FinalScores!$C$3:$AD$151,MATCH($B$1&amp;"-"&amp;$A74,FinalScores!$BA$3:$BA$151,0),MATCH(J$4,FinalScores!$C$2:$AD$2,0)),INDEX(ScoreStats!$C$3:$AD$151,MATCH($B$1&amp;"-"&amp;$A74,ScoreStats!$BA$3:$BA$151,0),MATCH(J$4,ScoreStats!$C$2:$AD$2,0))))</f>
        <v/>
      </c>
      <c r="K74" s="159" t="str">
        <f>IF(OR(K$4="Co-Benefit Goals",$A74="Select BMP"),"",IF($E$1="Average Score",INDEX(FinalScores!$C$3:$AD$151,MATCH($B$1&amp;"-"&amp;$A74,FinalScores!$BA$3:$BA$151,0),MATCH(K$4,FinalScores!$C$2:$AD$2,0)),INDEX(ScoreStats!$C$3:$AD$151,MATCH($B$1&amp;"-"&amp;$A74,ScoreStats!$BA$3:$BA$151,0),MATCH(K$4,ScoreStats!$C$2:$AD$2,0))))</f>
        <v/>
      </c>
      <c r="L74" s="159" t="str">
        <f>IF(OR(L$4="Co-Benefit Goals",$A74="Select BMP"),"",IF($E$1="Average Score",INDEX(FinalScores!$C$3:$AD$151,MATCH($B$1&amp;"-"&amp;$A74,FinalScores!$BA$3:$BA$151,0),MATCH(L$4,FinalScores!$C$2:$AD$2,0)),INDEX(ScoreStats!$C$3:$AD$151,MATCH($B$1&amp;"-"&amp;$A74,ScoreStats!$BA$3:$BA$151,0),MATCH(L$4,ScoreStats!$C$2:$AD$2,0))))</f>
        <v/>
      </c>
      <c r="M74" s="159" t="str">
        <f>IF(OR(M$4="Co-Benefit Goals",$A74="Select BMP"),"",IF($E$1="Average Score",INDEX(FinalScores!$C$3:$AD$151,MATCH($B$1&amp;"-"&amp;$A74,FinalScores!$BA$3:$BA$151,0),MATCH(M$4,FinalScores!$C$2:$AD$2,0)),INDEX(ScoreStats!$C$3:$AD$151,MATCH($B$1&amp;"-"&amp;$A74,ScoreStats!$BA$3:$BA$151,0),MATCH(M$4,ScoreStats!$C$2:$AD$2,0))))</f>
        <v/>
      </c>
      <c r="N74" s="159" t="str">
        <f>IF(OR(N$4="Co-Benefit Goals",$A74="Select BMP"),"",IF($E$1="Average Score",INDEX(FinalScores!$C$3:$AD$151,MATCH($B$1&amp;"-"&amp;$A74,FinalScores!$BA$3:$BA$151,0),MATCH(N$4,FinalScores!$C$2:$AD$2,0)),INDEX(ScoreStats!$C$3:$AD$151,MATCH($B$1&amp;"-"&amp;$A74,ScoreStats!$BA$3:$BA$151,0),MATCH(N$4,ScoreStats!$C$2:$AD$2,0))))</f>
        <v/>
      </c>
      <c r="O74" s="159" t="str">
        <f>IF(OR(O$4="Co-Benefit Goals",$A74="Select BMP"),"",IF($E$1="Average Score",INDEX(FinalScores!$C$3:$AD$151,MATCH($B$1&amp;"-"&amp;$A74,FinalScores!$BA$3:$BA$151,0),MATCH(O$4,FinalScores!$C$2:$AD$2,0)),INDEX(ScoreStats!$C$3:$AD$151,MATCH($B$1&amp;"-"&amp;$A74,ScoreStats!$BA$3:$BA$151,0),MATCH(O$4,ScoreStats!$C$2:$AD$2,0))))</f>
        <v/>
      </c>
      <c r="P74" s="159" t="str">
        <f>IF(OR(P$4="Co-Benefit Goals",$A74="Select BMP"),"",IF($E$1="Average Score",INDEX(FinalScores!$C$3:$AD$151,MATCH($B$1&amp;"-"&amp;$A74,FinalScores!$BA$3:$BA$151,0),MATCH(P$4,FinalScores!$C$2:$AD$2,0)),INDEX(ScoreStats!$C$3:$AD$151,MATCH($B$1&amp;"-"&amp;$A74,ScoreStats!$BA$3:$BA$151,0),MATCH(P$4,ScoreStats!$C$2:$AD$2,0))))</f>
        <v/>
      </c>
      <c r="Q74" s="159" t="str">
        <f>IF(OR(Q$4="Co-Benefit Goals",$A74="Select BMP"),"",IF($E$1="Average Score",INDEX(FinalScores!$C$3:$AD$151,MATCH($B$1&amp;"-"&amp;$A74,FinalScores!$BA$3:$BA$151,0),MATCH(Q$4,FinalScores!$C$2:$AD$2,0)),INDEX(ScoreStats!$C$3:$AD$151,MATCH($B$1&amp;"-"&amp;$A74,ScoreStats!$BA$3:$BA$151,0),MATCH(Q$4,ScoreStats!$C$2:$AD$2,0))))</f>
        <v/>
      </c>
      <c r="R74" s="159" t="str">
        <f>IF(OR(R$4="Co-Benefit Goals",$A74="Select BMP"),"",IF($E$1="Average Score",INDEX(FinalScores!$C$3:$AD$151,MATCH($B$1&amp;"-"&amp;$A74,FinalScores!$BA$3:$BA$151,0),MATCH(R$4,FinalScores!$C$2:$AD$2,0)),INDEX(ScoreStats!$C$3:$AD$151,MATCH($B$1&amp;"-"&amp;$A74,ScoreStats!$BA$3:$BA$151,0),MATCH(R$4,ScoreStats!$C$2:$AD$2,0))))</f>
        <v/>
      </c>
      <c r="S74" s="159" t="str">
        <f>IF(OR(S$4="Co-Benefit Goals",$A74="Select BMP"),"",IF($E$1="Average Score",INDEX(FinalScores!$C$3:$AD$151,MATCH($B$1&amp;"-"&amp;$A74,FinalScores!$BA$3:$BA$151,0),MATCH(S$4,FinalScores!$C$2:$AD$2,0)),INDEX(ScoreStats!$C$3:$AD$151,MATCH($B$1&amp;"-"&amp;$A74,ScoreStats!$BA$3:$BA$151,0),MATCH(S$4,ScoreStats!$C$2:$AD$2,0))))</f>
        <v/>
      </c>
      <c r="T74" s="159" t="str">
        <f>IF(OR(T$4="Co-Benefit Goals",$A74="Select BMP"),"",IF($E$1="Average Score",INDEX(FinalScores!$C$3:$AD$151,MATCH($B$1&amp;"-"&amp;$A74,FinalScores!$BA$3:$BA$151,0),MATCH(T$4,FinalScores!$C$2:$AD$2,0)),INDEX(ScoreStats!$C$3:$AD$151,MATCH($B$1&amp;"-"&amp;$A74,ScoreStats!$BA$3:$BA$151,0),MATCH(T$4,ScoreStats!$C$2:$AD$2,0))))</f>
        <v/>
      </c>
      <c r="U74" s="159" t="str">
        <f>IF(OR(U$4="Co-Benefit Goals",$A74="Select BMP"),"",IF($E$1="Average Score",INDEX(FinalScores!$C$3:$AD$151,MATCH($B$1&amp;"-"&amp;$A74,FinalScores!$BA$3:$BA$151,0),MATCH(U$4,FinalScores!$C$2:$AD$2,0)),INDEX(ScoreStats!$C$3:$AD$151,MATCH($B$1&amp;"-"&amp;$A74,ScoreStats!$BA$3:$BA$151,0),MATCH(U$4,ScoreStats!$C$2:$AD$2,0))))</f>
        <v/>
      </c>
      <c r="V74" s="159" t="str">
        <f>IF(OR(V$4="Co-Benefit Goals",$A74="Select BMP"),"",IF($E$1="Average Score",INDEX(FinalScores!$C$3:$AD$151,MATCH($B$1&amp;"-"&amp;$A74,FinalScores!$BA$3:$BA$151,0),MATCH(V$4,FinalScores!$C$2:$AD$2,0)),INDEX(ScoreStats!$C$3:$AD$151,MATCH($B$1&amp;"-"&amp;$A74,ScoreStats!$BA$3:$BA$151,0),MATCH(V$4,ScoreStats!$C$2:$AD$2,0))))</f>
        <v/>
      </c>
      <c r="W74" s="159" t="str">
        <f>IF(OR(W$4="Co-Benefit Goals",$A74="Select BMP"),"",IF($E$1="Average Score",INDEX(FinalScores!$C$3:$AD$151,MATCH($B$1&amp;"-"&amp;$A74,FinalScores!$BA$3:$BA$151,0),MATCH(W$4,FinalScores!$C$2:$AD$2,0)),INDEX(ScoreStats!$C$3:$AD$151,MATCH($B$1&amp;"-"&amp;$A74,ScoreStats!$BA$3:$BA$151,0),MATCH(W$4,ScoreStats!$C$2:$AD$2,0))))</f>
        <v/>
      </c>
      <c r="X74" s="159" t="str">
        <f>IF(OR(X$4="Co-Benefit Goals",$A74="Select BMP"),"",IF($E$1="Average Score",INDEX(FinalScores!$C$3:$AD$151,MATCH($B$1&amp;"-"&amp;$A74,FinalScores!$BA$3:$BA$151,0),MATCH(X$4,FinalScores!$C$2:$AD$2,0)),INDEX(ScoreStats!$C$3:$AD$151,MATCH($B$1&amp;"-"&amp;$A74,ScoreStats!$BA$3:$BA$151,0),MATCH(X$4,ScoreStats!$C$2:$AD$2,0))))</f>
        <v/>
      </c>
      <c r="Y74" s="159" t="str">
        <f>IF(OR(Y$4="Co-Benefit Goals",$A74="Select BMP"),"",IF($E$1="Average Score",INDEX(FinalScores!$C$3:$AD$151,MATCH($B$1&amp;"-"&amp;$A74,FinalScores!$BA$3:$BA$151,0),MATCH(Y$4,FinalScores!$C$2:$AD$2,0)),INDEX(ScoreStats!$C$3:$AD$151,MATCH($B$1&amp;"-"&amp;$A74,ScoreStats!$BA$3:$BA$151,0),MATCH(Y$4,ScoreStats!$C$2:$AD$2,0))))</f>
        <v/>
      </c>
      <c r="Z74" s="159" t="str">
        <f>IF(OR(Z$4="Co-Benefit Goals",$A74="Select BMP"),"",IF($E$1="Average Score",INDEX(FinalScores!$C$3:$AD$151,MATCH($B$1&amp;"-"&amp;$A74,FinalScores!$BA$3:$BA$151,0),MATCH(Z$4,FinalScores!$C$2:$AD$2,0)),INDEX(ScoreStats!$C$3:$AD$151,MATCH($B$1&amp;"-"&amp;$A74,ScoreStats!$BA$3:$BA$151,0),MATCH(Z$4,ScoreStats!$C$2:$AD$2,0))))</f>
        <v/>
      </c>
      <c r="AA74" s="159" t="str">
        <f>IF(OR(AA$4="Co-Benefit Goals",$A74="Select BMP"),"",IF($E$1="Average Score",INDEX(FinalScores!$C$3:$AD$151,MATCH($B$1&amp;"-"&amp;$A74,FinalScores!$BA$3:$BA$151,0),MATCH(AA$4,FinalScores!$C$2:$AD$2,0)),INDEX(ScoreStats!$C$3:$AD$151,MATCH($B$1&amp;"-"&amp;$A74,ScoreStats!$BA$3:$BA$151,0),MATCH(AA$4,ScoreStats!$C$2:$AD$2,0))))</f>
        <v/>
      </c>
      <c r="AB74" s="159" t="str">
        <f>IF(OR(AB$4="Co-Benefit Goals",$A74="Select BMP"),"",IF($E$1="Average Score",INDEX(FinalScores!$C$3:$AD$151,MATCH($B$1&amp;"-"&amp;$A74,FinalScores!$BA$3:$BA$151,0),MATCH(AB$4,FinalScores!$C$2:$AD$2,0)),INDEX(ScoreStats!$C$3:$AD$151,MATCH($B$1&amp;"-"&amp;$A74,ScoreStats!$BA$3:$BA$151,0),MATCH(AB$4,ScoreStats!$C$2:$AD$2,0))))</f>
        <v/>
      </c>
      <c r="AC74" s="159" t="str">
        <f>IF(OR(AC$4="Co-Benefit Goals",$A74="Select BMP"),"",IF($E$1="Average Score",INDEX(FinalScores!$C$3:$AD$151,MATCH($B$1&amp;"-"&amp;$A74,FinalScores!$BA$3:$BA$151,0),MATCH(AC$4,FinalScores!$C$2:$AD$2,0)),INDEX(ScoreStats!$C$3:$AD$151,MATCH($B$1&amp;"-"&amp;$A74,ScoreStats!$BA$3:$BA$151,0),MATCH(AC$4,ScoreStats!$C$2:$AD$2,0))))</f>
        <v/>
      </c>
    </row>
    <row r="75" spans="1:29" x14ac:dyDescent="0.25">
      <c r="A75" s="158"/>
    </row>
  </sheetData>
  <sheetProtection sheet="1" objects="1" scenarios="1" formatCells="0" formatColumns="0" formatRows="0"/>
  <conditionalFormatting sqref="B1:B1048576 B5:AC74">
    <cfRule type="colorScale" priority="30">
      <colorScale>
        <cfvo type="min"/>
        <cfvo type="percentile" val="50"/>
        <cfvo type="max"/>
        <color rgb="FFF8696B"/>
        <color rgb="FFFFEB84"/>
        <color rgb="FF63BE7B"/>
      </colorScale>
    </cfRule>
  </conditionalFormatting>
  <conditionalFormatting sqref="C1:C1048576">
    <cfRule type="colorScale" priority="29">
      <colorScale>
        <cfvo type="min"/>
        <cfvo type="percentile" val="50"/>
        <cfvo type="max"/>
        <color rgb="FFF8696B"/>
        <color rgb="FFFFEB84"/>
        <color rgb="FF63BE7B"/>
      </colorScale>
    </cfRule>
  </conditionalFormatting>
  <conditionalFormatting sqref="D1:D1048576">
    <cfRule type="colorScale" priority="28">
      <colorScale>
        <cfvo type="min"/>
        <cfvo type="percentile" val="50"/>
        <cfvo type="max"/>
        <color rgb="FFF8696B"/>
        <color rgb="FFFFEB84"/>
        <color rgb="FF63BE7B"/>
      </colorScale>
    </cfRule>
  </conditionalFormatting>
  <conditionalFormatting sqref="E1:E1048576">
    <cfRule type="colorScale" priority="27">
      <colorScale>
        <cfvo type="min"/>
        <cfvo type="percentile" val="50"/>
        <cfvo type="max"/>
        <color rgb="FFF8696B"/>
        <color rgb="FFFFEB84"/>
        <color rgb="FF63BE7B"/>
      </colorScale>
    </cfRule>
  </conditionalFormatting>
  <conditionalFormatting sqref="F1:F1048576">
    <cfRule type="colorScale" priority="26">
      <colorScale>
        <cfvo type="min"/>
        <cfvo type="percentile" val="50"/>
        <cfvo type="max"/>
        <color rgb="FFF8696B"/>
        <color rgb="FFFFEB84"/>
        <color rgb="FF63BE7B"/>
      </colorScale>
    </cfRule>
  </conditionalFormatting>
  <conditionalFormatting sqref="G1:G1048576">
    <cfRule type="colorScale" priority="25">
      <colorScale>
        <cfvo type="min"/>
        <cfvo type="percentile" val="50"/>
        <cfvo type="max"/>
        <color rgb="FFF8696B"/>
        <color rgb="FFFFEB84"/>
        <color rgb="FF63BE7B"/>
      </colorScale>
    </cfRule>
  </conditionalFormatting>
  <conditionalFormatting sqref="H1:H1048576">
    <cfRule type="colorScale" priority="24">
      <colorScale>
        <cfvo type="min"/>
        <cfvo type="percentile" val="50"/>
        <cfvo type="max"/>
        <color rgb="FFF8696B"/>
        <color rgb="FFFFEB84"/>
        <color rgb="FF63BE7B"/>
      </colorScale>
    </cfRule>
  </conditionalFormatting>
  <conditionalFormatting sqref="I1:I1048576">
    <cfRule type="colorScale" priority="23">
      <colorScale>
        <cfvo type="min"/>
        <cfvo type="percentile" val="50"/>
        <cfvo type="max"/>
        <color rgb="FFF8696B"/>
        <color rgb="FFFFEB84"/>
        <color rgb="FF63BE7B"/>
      </colorScale>
    </cfRule>
  </conditionalFormatting>
  <conditionalFormatting sqref="J1:J1048576">
    <cfRule type="colorScale" priority="22">
      <colorScale>
        <cfvo type="min"/>
        <cfvo type="percentile" val="50"/>
        <cfvo type="max"/>
        <color rgb="FFF8696B"/>
        <color rgb="FFFFEB84"/>
        <color rgb="FF63BE7B"/>
      </colorScale>
    </cfRule>
  </conditionalFormatting>
  <conditionalFormatting sqref="K1:K1048576">
    <cfRule type="colorScale" priority="21">
      <colorScale>
        <cfvo type="min"/>
        <cfvo type="percentile" val="50"/>
        <cfvo type="max"/>
        <color rgb="FFF8696B"/>
        <color rgb="FFFFEB84"/>
        <color rgb="FF63BE7B"/>
      </colorScale>
    </cfRule>
  </conditionalFormatting>
  <conditionalFormatting sqref="L1:L1048576">
    <cfRule type="colorScale" priority="20">
      <colorScale>
        <cfvo type="min"/>
        <cfvo type="percentile" val="50"/>
        <cfvo type="max"/>
        <color rgb="FFF8696B"/>
        <color rgb="FFFFEB84"/>
        <color rgb="FF63BE7B"/>
      </colorScale>
    </cfRule>
  </conditionalFormatting>
  <conditionalFormatting sqref="M1:M1048576">
    <cfRule type="colorScale" priority="19">
      <colorScale>
        <cfvo type="min"/>
        <cfvo type="percentile" val="50"/>
        <cfvo type="max"/>
        <color rgb="FFF8696B"/>
        <color rgb="FFFFEB84"/>
        <color rgb="FF63BE7B"/>
      </colorScale>
    </cfRule>
  </conditionalFormatting>
  <conditionalFormatting sqref="N1:N1048576">
    <cfRule type="colorScale" priority="18">
      <colorScale>
        <cfvo type="min"/>
        <cfvo type="percentile" val="50"/>
        <cfvo type="max"/>
        <color rgb="FFF8696B"/>
        <color rgb="FFFFEB84"/>
        <color rgb="FF63BE7B"/>
      </colorScale>
    </cfRule>
  </conditionalFormatting>
  <conditionalFormatting sqref="O1:O4 O8:O1048576">
    <cfRule type="colorScale" priority="17">
      <colorScale>
        <cfvo type="min"/>
        <cfvo type="percentile" val="50"/>
        <cfvo type="max"/>
        <color rgb="FFF8696B"/>
        <color rgb="FFFFEB84"/>
        <color rgb="FF63BE7B"/>
      </colorScale>
    </cfRule>
  </conditionalFormatting>
  <conditionalFormatting sqref="P1:P4 P8:P1048576">
    <cfRule type="colorScale" priority="16">
      <colorScale>
        <cfvo type="min"/>
        <cfvo type="percentile" val="50"/>
        <cfvo type="max"/>
        <color rgb="FFF8696B"/>
        <color rgb="FFFFEB84"/>
        <color rgb="FF63BE7B"/>
      </colorScale>
    </cfRule>
  </conditionalFormatting>
  <conditionalFormatting sqref="Q1:Q4 Q8:Q1048576">
    <cfRule type="colorScale" priority="15">
      <colorScale>
        <cfvo type="min"/>
        <cfvo type="percentile" val="50"/>
        <cfvo type="max"/>
        <color rgb="FFF8696B"/>
        <color rgb="FFFFEB84"/>
        <color rgb="FF63BE7B"/>
      </colorScale>
    </cfRule>
  </conditionalFormatting>
  <conditionalFormatting sqref="R1:R4 R8:R1048576">
    <cfRule type="colorScale" priority="14">
      <colorScale>
        <cfvo type="min"/>
        <cfvo type="percentile" val="50"/>
        <cfvo type="max"/>
        <color rgb="FFF8696B"/>
        <color rgb="FFFFEB84"/>
        <color rgb="FF63BE7B"/>
      </colorScale>
    </cfRule>
  </conditionalFormatting>
  <conditionalFormatting sqref="S1:S4 S8:S1048576">
    <cfRule type="colorScale" priority="13">
      <colorScale>
        <cfvo type="min"/>
        <cfvo type="percentile" val="50"/>
        <cfvo type="max"/>
        <color rgb="FFF8696B"/>
        <color rgb="FFFFEB84"/>
        <color rgb="FF63BE7B"/>
      </colorScale>
    </cfRule>
  </conditionalFormatting>
  <conditionalFormatting sqref="T1:T4 T8:T1048576">
    <cfRule type="colorScale" priority="12">
      <colorScale>
        <cfvo type="min"/>
        <cfvo type="percentile" val="50"/>
        <cfvo type="max"/>
        <color rgb="FFF8696B"/>
        <color rgb="FFFFEB84"/>
        <color rgb="FF63BE7B"/>
      </colorScale>
    </cfRule>
  </conditionalFormatting>
  <conditionalFormatting sqref="U1:U4 U8:U1048576">
    <cfRule type="colorScale" priority="11">
      <colorScale>
        <cfvo type="min"/>
        <cfvo type="percentile" val="50"/>
        <cfvo type="max"/>
        <color rgb="FFF8696B"/>
        <color rgb="FFFFEB84"/>
        <color rgb="FF63BE7B"/>
      </colorScale>
    </cfRule>
  </conditionalFormatting>
  <conditionalFormatting sqref="V1:V4 V8:V1048576">
    <cfRule type="colorScale" priority="10">
      <colorScale>
        <cfvo type="min"/>
        <cfvo type="percentile" val="50"/>
        <cfvo type="max"/>
        <color rgb="FFF8696B"/>
        <color rgb="FFFFEB84"/>
        <color rgb="FF63BE7B"/>
      </colorScale>
    </cfRule>
  </conditionalFormatting>
  <conditionalFormatting sqref="W1:W1048576">
    <cfRule type="colorScale" priority="9">
      <colorScale>
        <cfvo type="min"/>
        <cfvo type="percentile" val="50"/>
        <cfvo type="max"/>
        <color rgb="FFF8696B"/>
        <color rgb="FFFFEB84"/>
        <color rgb="FF63BE7B"/>
      </colorScale>
    </cfRule>
  </conditionalFormatting>
  <conditionalFormatting sqref="X1:X1048576">
    <cfRule type="colorScale" priority="8">
      <colorScale>
        <cfvo type="min"/>
        <cfvo type="percentile" val="50"/>
        <cfvo type="max"/>
        <color rgb="FFF8696B"/>
        <color rgb="FFFFEB84"/>
        <color rgb="FF63BE7B"/>
      </colorScale>
    </cfRule>
  </conditionalFormatting>
  <conditionalFormatting sqref="Y1:Y1048576">
    <cfRule type="colorScale" priority="7">
      <colorScale>
        <cfvo type="min"/>
        <cfvo type="percentile" val="50"/>
        <cfvo type="max"/>
        <color rgb="FFF8696B"/>
        <color rgb="FFFFEB84"/>
        <color rgb="FF63BE7B"/>
      </colorScale>
    </cfRule>
  </conditionalFormatting>
  <conditionalFormatting sqref="AA1:AA1048576">
    <cfRule type="colorScale" priority="4">
      <colorScale>
        <cfvo type="min"/>
        <cfvo type="percentile" val="50"/>
        <cfvo type="max"/>
        <color rgb="FFF8696B"/>
        <color rgb="FFFFEB84"/>
        <color rgb="FF63BE7B"/>
      </colorScale>
    </cfRule>
  </conditionalFormatting>
  <conditionalFormatting sqref="Z1:Z1048576">
    <cfRule type="colorScale" priority="5">
      <colorScale>
        <cfvo type="min"/>
        <cfvo type="percentile" val="50"/>
        <cfvo type="max"/>
        <color rgb="FFF8696B"/>
        <color rgb="FFFFEB84"/>
        <color rgb="FF63BE7B"/>
      </colorScale>
    </cfRule>
  </conditionalFormatting>
  <conditionalFormatting sqref="AB1:AB1048576">
    <cfRule type="colorScale" priority="3">
      <colorScale>
        <cfvo type="min"/>
        <cfvo type="percentile" val="50"/>
        <cfvo type="max"/>
        <color rgb="FFF8696B"/>
        <color rgb="FFFFEB84"/>
        <color rgb="FF63BE7B"/>
      </colorScale>
    </cfRule>
  </conditionalFormatting>
  <conditionalFormatting sqref="AC1:AC1048576">
    <cfRule type="colorScale" priority="2">
      <colorScale>
        <cfvo type="min"/>
        <cfvo type="percentile" val="50"/>
        <cfvo type="max"/>
        <color rgb="FFF8696B"/>
        <color rgb="FFFFEB84"/>
        <color rgb="FF63BE7B"/>
      </colorScale>
    </cfRule>
  </conditionalFormatting>
  <conditionalFormatting sqref="O5:V7">
    <cfRule type="colorScale" priority="1">
      <colorScale>
        <cfvo type="min"/>
        <cfvo type="percentile" val="50"/>
        <cfvo type="max"/>
        <color rgb="FFF8696B"/>
        <color rgb="FFFFEB84"/>
        <color rgb="FF63BE7B"/>
      </colorScale>
    </cfRule>
  </conditionalFormatting>
  <pageMargins left="0.7" right="0.7" top="0.75" bottom="0.75" header="0.3" footer="0.3"/>
  <pageSetup orientation="portrait" r:id="rId1"/>
  <drawing r:id="rId2"/>
  <legacyDrawing r:id="rId3"/>
  <controls>
    <mc:AlternateContent xmlns:mc="http://schemas.openxmlformats.org/markup-compatibility/2006">
      <mc:Choice Requires="x14">
        <control shapeId="21608" r:id="rId4" name="CommandButton2">
          <controlPr defaultSize="0" autoLine="0" r:id="rId5">
            <anchor moveWithCells="1">
              <from>
                <xdr:col>3</xdr:col>
                <xdr:colOff>9525</xdr:colOff>
                <xdr:row>1</xdr:row>
                <xdr:rowOff>0</xdr:rowOff>
              </from>
              <to>
                <xdr:col>3</xdr:col>
                <xdr:colOff>1371600</xdr:colOff>
                <xdr:row>1</xdr:row>
                <xdr:rowOff>266700</xdr:rowOff>
              </to>
            </anchor>
          </controlPr>
        </control>
      </mc:Choice>
      <mc:Fallback>
        <control shapeId="21608" r:id="rId4" name="CommandButton2"/>
      </mc:Fallback>
    </mc:AlternateContent>
    <mc:AlternateContent xmlns:mc="http://schemas.openxmlformats.org/markup-compatibility/2006">
      <mc:Choice Requires="x14">
        <control shapeId="21606" r:id="rId6" name="CommandButton1">
          <controlPr defaultSize="0" autoLine="0" r:id="rId7">
            <anchor moveWithCells="1">
              <from>
                <xdr:col>3</xdr:col>
                <xdr:colOff>9525</xdr:colOff>
                <xdr:row>0</xdr:row>
                <xdr:rowOff>9525</xdr:rowOff>
              </from>
              <to>
                <xdr:col>3</xdr:col>
                <xdr:colOff>1371600</xdr:colOff>
                <xdr:row>1</xdr:row>
                <xdr:rowOff>9525</xdr:rowOff>
              </to>
            </anchor>
          </controlPr>
        </control>
      </mc:Choice>
      <mc:Fallback>
        <control shapeId="21606" r:id="rId6" name="CommandButton1"/>
      </mc:Fallback>
    </mc:AlternateContent>
    <mc:AlternateContent xmlns:mc="http://schemas.openxmlformats.org/markup-compatibility/2006">
      <mc:Choice Requires="x14">
        <control shapeId="21584" r:id="rId8" name="ComboBox80">
          <controlPr defaultSize="0" autoLine="0" linkedCell="AC4" listFillRange="Mgmt_Strat" r:id="rId9">
            <anchor moveWithCells="1">
              <from>
                <xdr:col>28</xdr:col>
                <xdr:colOff>0</xdr:colOff>
                <xdr:row>3</xdr:row>
                <xdr:rowOff>0</xdr:rowOff>
              </from>
              <to>
                <xdr:col>29</xdr:col>
                <xdr:colOff>0</xdr:colOff>
                <xdr:row>4</xdr:row>
                <xdr:rowOff>19050</xdr:rowOff>
              </to>
            </anchor>
          </controlPr>
        </control>
      </mc:Choice>
      <mc:Fallback>
        <control shapeId="21584" r:id="rId8" name="ComboBox80"/>
      </mc:Fallback>
    </mc:AlternateContent>
    <mc:AlternateContent xmlns:mc="http://schemas.openxmlformats.org/markup-compatibility/2006">
      <mc:Choice Requires="x14">
        <control shapeId="21583" r:id="rId10" name="ComboBox79">
          <controlPr defaultSize="0" autoLine="0" linkedCell="AB4" listFillRange="Mgmt_Strat" r:id="rId11">
            <anchor moveWithCells="1">
              <from>
                <xdr:col>27</xdr:col>
                <xdr:colOff>0</xdr:colOff>
                <xdr:row>3</xdr:row>
                <xdr:rowOff>0</xdr:rowOff>
              </from>
              <to>
                <xdr:col>28</xdr:col>
                <xdr:colOff>0</xdr:colOff>
                <xdr:row>4</xdr:row>
                <xdr:rowOff>19050</xdr:rowOff>
              </to>
            </anchor>
          </controlPr>
        </control>
      </mc:Choice>
      <mc:Fallback>
        <control shapeId="21583" r:id="rId10" name="ComboBox79"/>
      </mc:Fallback>
    </mc:AlternateContent>
    <mc:AlternateContent xmlns:mc="http://schemas.openxmlformats.org/markup-compatibility/2006">
      <mc:Choice Requires="x14">
        <control shapeId="21582" r:id="rId12" name="ComboBox78">
          <controlPr defaultSize="0" autoLine="0" linkedCell="AA4" listFillRange="Mgmt_Strat" r:id="rId13">
            <anchor moveWithCells="1">
              <from>
                <xdr:col>26</xdr:col>
                <xdr:colOff>0</xdr:colOff>
                <xdr:row>3</xdr:row>
                <xdr:rowOff>0</xdr:rowOff>
              </from>
              <to>
                <xdr:col>27</xdr:col>
                <xdr:colOff>0</xdr:colOff>
                <xdr:row>4</xdr:row>
                <xdr:rowOff>19050</xdr:rowOff>
              </to>
            </anchor>
          </controlPr>
        </control>
      </mc:Choice>
      <mc:Fallback>
        <control shapeId="21582" r:id="rId12" name="ComboBox78"/>
      </mc:Fallback>
    </mc:AlternateContent>
    <mc:AlternateContent xmlns:mc="http://schemas.openxmlformats.org/markup-compatibility/2006">
      <mc:Choice Requires="x14">
        <control shapeId="21581" r:id="rId14" name="ComboBox77">
          <controlPr defaultSize="0" autoLine="0" linkedCell="Z4" listFillRange="Mgmt_Strat" r:id="rId15">
            <anchor moveWithCells="1">
              <from>
                <xdr:col>25</xdr:col>
                <xdr:colOff>0</xdr:colOff>
                <xdr:row>3</xdr:row>
                <xdr:rowOff>0</xdr:rowOff>
              </from>
              <to>
                <xdr:col>26</xdr:col>
                <xdr:colOff>0</xdr:colOff>
                <xdr:row>4</xdr:row>
                <xdr:rowOff>19050</xdr:rowOff>
              </to>
            </anchor>
          </controlPr>
        </control>
      </mc:Choice>
      <mc:Fallback>
        <control shapeId="21581" r:id="rId14" name="ComboBox77"/>
      </mc:Fallback>
    </mc:AlternateContent>
    <mc:AlternateContent xmlns:mc="http://schemas.openxmlformats.org/markup-compatibility/2006">
      <mc:Choice Requires="x14">
        <control shapeId="21580" r:id="rId16" name="ComboBox76">
          <controlPr defaultSize="0" autoLine="0" linkedCell="Y4" listFillRange="Mgmt_Strat" r:id="rId17">
            <anchor moveWithCells="1">
              <from>
                <xdr:col>24</xdr:col>
                <xdr:colOff>0</xdr:colOff>
                <xdr:row>3</xdr:row>
                <xdr:rowOff>0</xdr:rowOff>
              </from>
              <to>
                <xdr:col>25</xdr:col>
                <xdr:colOff>0</xdr:colOff>
                <xdr:row>4</xdr:row>
                <xdr:rowOff>19050</xdr:rowOff>
              </to>
            </anchor>
          </controlPr>
        </control>
      </mc:Choice>
      <mc:Fallback>
        <control shapeId="21580" r:id="rId16" name="ComboBox76"/>
      </mc:Fallback>
    </mc:AlternateContent>
    <mc:AlternateContent xmlns:mc="http://schemas.openxmlformats.org/markup-compatibility/2006">
      <mc:Choice Requires="x14">
        <control shapeId="21579" r:id="rId18" name="ComboBox75">
          <controlPr defaultSize="0" autoLine="0" linkedCell="X4" listFillRange="Mgmt_Strat" r:id="rId19">
            <anchor moveWithCells="1">
              <from>
                <xdr:col>23</xdr:col>
                <xdr:colOff>0</xdr:colOff>
                <xdr:row>3</xdr:row>
                <xdr:rowOff>0</xdr:rowOff>
              </from>
              <to>
                <xdr:col>24</xdr:col>
                <xdr:colOff>0</xdr:colOff>
                <xdr:row>4</xdr:row>
                <xdr:rowOff>19050</xdr:rowOff>
              </to>
            </anchor>
          </controlPr>
        </control>
      </mc:Choice>
      <mc:Fallback>
        <control shapeId="21579" r:id="rId18" name="ComboBox75"/>
      </mc:Fallback>
    </mc:AlternateContent>
    <mc:AlternateContent xmlns:mc="http://schemas.openxmlformats.org/markup-compatibility/2006">
      <mc:Choice Requires="x14">
        <control shapeId="21578" r:id="rId20" name="ComboBox74">
          <controlPr defaultSize="0" autoLine="0" linkedCell="W4" listFillRange="Mgmt_Strat" r:id="rId21">
            <anchor moveWithCells="1">
              <from>
                <xdr:col>22</xdr:col>
                <xdr:colOff>0</xdr:colOff>
                <xdr:row>3</xdr:row>
                <xdr:rowOff>0</xdr:rowOff>
              </from>
              <to>
                <xdr:col>23</xdr:col>
                <xdr:colOff>0</xdr:colOff>
                <xdr:row>4</xdr:row>
                <xdr:rowOff>19050</xdr:rowOff>
              </to>
            </anchor>
          </controlPr>
        </control>
      </mc:Choice>
      <mc:Fallback>
        <control shapeId="21578" r:id="rId20" name="ComboBox74"/>
      </mc:Fallback>
    </mc:AlternateContent>
    <mc:AlternateContent xmlns:mc="http://schemas.openxmlformats.org/markup-compatibility/2006">
      <mc:Choice Requires="x14">
        <control shapeId="21577" r:id="rId22" name="ComboBox73">
          <controlPr defaultSize="0" autoLine="0" linkedCell="V4" listFillRange="Mgmt_Strat" r:id="rId23">
            <anchor moveWithCells="1">
              <from>
                <xdr:col>21</xdr:col>
                <xdr:colOff>0</xdr:colOff>
                <xdr:row>3</xdr:row>
                <xdr:rowOff>0</xdr:rowOff>
              </from>
              <to>
                <xdr:col>22</xdr:col>
                <xdr:colOff>0</xdr:colOff>
                <xdr:row>4</xdr:row>
                <xdr:rowOff>19050</xdr:rowOff>
              </to>
            </anchor>
          </controlPr>
        </control>
      </mc:Choice>
      <mc:Fallback>
        <control shapeId="21577" r:id="rId22" name="ComboBox73"/>
      </mc:Fallback>
    </mc:AlternateContent>
    <mc:AlternateContent xmlns:mc="http://schemas.openxmlformats.org/markup-compatibility/2006">
      <mc:Choice Requires="x14">
        <control shapeId="21576" r:id="rId24" name="ComboBox72">
          <controlPr defaultSize="0" autoLine="0" linkedCell="U4" listFillRange="Mgmt_Strat" r:id="rId25">
            <anchor moveWithCells="1">
              <from>
                <xdr:col>20</xdr:col>
                <xdr:colOff>0</xdr:colOff>
                <xdr:row>3</xdr:row>
                <xdr:rowOff>0</xdr:rowOff>
              </from>
              <to>
                <xdr:col>21</xdr:col>
                <xdr:colOff>0</xdr:colOff>
                <xdr:row>4</xdr:row>
                <xdr:rowOff>19050</xdr:rowOff>
              </to>
            </anchor>
          </controlPr>
        </control>
      </mc:Choice>
      <mc:Fallback>
        <control shapeId="21576" r:id="rId24" name="ComboBox72"/>
      </mc:Fallback>
    </mc:AlternateContent>
    <mc:AlternateContent xmlns:mc="http://schemas.openxmlformats.org/markup-compatibility/2006">
      <mc:Choice Requires="x14">
        <control shapeId="21575" r:id="rId26" name="ComboBox71">
          <controlPr defaultSize="0" autoLine="0" linkedCell="T4" listFillRange="Mgmt_Strat" r:id="rId27">
            <anchor moveWithCells="1">
              <from>
                <xdr:col>19</xdr:col>
                <xdr:colOff>0</xdr:colOff>
                <xdr:row>3</xdr:row>
                <xdr:rowOff>0</xdr:rowOff>
              </from>
              <to>
                <xdr:col>20</xdr:col>
                <xdr:colOff>0</xdr:colOff>
                <xdr:row>4</xdr:row>
                <xdr:rowOff>19050</xdr:rowOff>
              </to>
            </anchor>
          </controlPr>
        </control>
      </mc:Choice>
      <mc:Fallback>
        <control shapeId="21575" r:id="rId26" name="ComboBox71"/>
      </mc:Fallback>
    </mc:AlternateContent>
    <mc:AlternateContent xmlns:mc="http://schemas.openxmlformats.org/markup-compatibility/2006">
      <mc:Choice Requires="x14">
        <control shapeId="21574" r:id="rId28" name="ComboBox70">
          <controlPr defaultSize="0" autoLine="0" linkedCell="S4" listFillRange="Mgmt_Strat" r:id="rId29">
            <anchor moveWithCells="1">
              <from>
                <xdr:col>18</xdr:col>
                <xdr:colOff>0</xdr:colOff>
                <xdr:row>3</xdr:row>
                <xdr:rowOff>0</xdr:rowOff>
              </from>
              <to>
                <xdr:col>19</xdr:col>
                <xdr:colOff>0</xdr:colOff>
                <xdr:row>4</xdr:row>
                <xdr:rowOff>19050</xdr:rowOff>
              </to>
            </anchor>
          </controlPr>
        </control>
      </mc:Choice>
      <mc:Fallback>
        <control shapeId="21574" r:id="rId28" name="ComboBox70"/>
      </mc:Fallback>
    </mc:AlternateContent>
    <mc:AlternateContent xmlns:mc="http://schemas.openxmlformats.org/markup-compatibility/2006">
      <mc:Choice Requires="x14">
        <control shapeId="21573" r:id="rId30" name="ComboBox69">
          <controlPr defaultSize="0" autoLine="0" linkedCell="R4" listFillRange="Mgmt_Strat" r:id="rId31">
            <anchor moveWithCells="1">
              <from>
                <xdr:col>17</xdr:col>
                <xdr:colOff>0</xdr:colOff>
                <xdr:row>3</xdr:row>
                <xdr:rowOff>0</xdr:rowOff>
              </from>
              <to>
                <xdr:col>18</xdr:col>
                <xdr:colOff>0</xdr:colOff>
                <xdr:row>4</xdr:row>
                <xdr:rowOff>19050</xdr:rowOff>
              </to>
            </anchor>
          </controlPr>
        </control>
      </mc:Choice>
      <mc:Fallback>
        <control shapeId="21573" r:id="rId30" name="ComboBox69"/>
      </mc:Fallback>
    </mc:AlternateContent>
    <mc:AlternateContent xmlns:mc="http://schemas.openxmlformats.org/markup-compatibility/2006">
      <mc:Choice Requires="x14">
        <control shapeId="21572" r:id="rId32" name="ComboBox68">
          <controlPr defaultSize="0" autoLine="0" linkedCell="Q4" listFillRange="Mgmt_Strat" r:id="rId33">
            <anchor moveWithCells="1">
              <from>
                <xdr:col>16</xdr:col>
                <xdr:colOff>0</xdr:colOff>
                <xdr:row>3</xdr:row>
                <xdr:rowOff>0</xdr:rowOff>
              </from>
              <to>
                <xdr:col>17</xdr:col>
                <xdr:colOff>0</xdr:colOff>
                <xdr:row>4</xdr:row>
                <xdr:rowOff>19050</xdr:rowOff>
              </to>
            </anchor>
          </controlPr>
        </control>
      </mc:Choice>
      <mc:Fallback>
        <control shapeId="21572" r:id="rId32" name="ComboBox68"/>
      </mc:Fallback>
    </mc:AlternateContent>
    <mc:AlternateContent xmlns:mc="http://schemas.openxmlformats.org/markup-compatibility/2006">
      <mc:Choice Requires="x14">
        <control shapeId="21571" r:id="rId34" name="ComboBox67">
          <controlPr defaultSize="0" autoLine="0" linkedCell="P4" listFillRange="Mgmt_Strat" r:id="rId35">
            <anchor moveWithCells="1">
              <from>
                <xdr:col>15</xdr:col>
                <xdr:colOff>0</xdr:colOff>
                <xdr:row>3</xdr:row>
                <xdr:rowOff>0</xdr:rowOff>
              </from>
              <to>
                <xdr:col>16</xdr:col>
                <xdr:colOff>0</xdr:colOff>
                <xdr:row>4</xdr:row>
                <xdr:rowOff>19050</xdr:rowOff>
              </to>
            </anchor>
          </controlPr>
        </control>
      </mc:Choice>
      <mc:Fallback>
        <control shapeId="21571" r:id="rId34" name="ComboBox67"/>
      </mc:Fallback>
    </mc:AlternateContent>
    <mc:AlternateContent xmlns:mc="http://schemas.openxmlformats.org/markup-compatibility/2006">
      <mc:Choice Requires="x14">
        <control shapeId="21570" r:id="rId36" name="ComboBox66">
          <controlPr defaultSize="0" autoLine="0" linkedCell="O4" listFillRange="Mgmt_Strat" r:id="rId37">
            <anchor moveWithCells="1">
              <from>
                <xdr:col>14</xdr:col>
                <xdr:colOff>0</xdr:colOff>
                <xdr:row>3</xdr:row>
                <xdr:rowOff>0</xdr:rowOff>
              </from>
              <to>
                <xdr:col>15</xdr:col>
                <xdr:colOff>0</xdr:colOff>
                <xdr:row>4</xdr:row>
                <xdr:rowOff>19050</xdr:rowOff>
              </to>
            </anchor>
          </controlPr>
        </control>
      </mc:Choice>
      <mc:Fallback>
        <control shapeId="21570" r:id="rId36" name="ComboBox66"/>
      </mc:Fallback>
    </mc:AlternateContent>
    <mc:AlternateContent xmlns:mc="http://schemas.openxmlformats.org/markup-compatibility/2006">
      <mc:Choice Requires="x14">
        <control shapeId="21569" r:id="rId38" name="ComboBox65">
          <controlPr defaultSize="0" autoLine="0" linkedCell="N4" listFillRange="Mgmt_Strat" r:id="rId39">
            <anchor moveWithCells="1">
              <from>
                <xdr:col>13</xdr:col>
                <xdr:colOff>0</xdr:colOff>
                <xdr:row>3</xdr:row>
                <xdr:rowOff>0</xdr:rowOff>
              </from>
              <to>
                <xdr:col>14</xdr:col>
                <xdr:colOff>0</xdr:colOff>
                <xdr:row>4</xdr:row>
                <xdr:rowOff>19050</xdr:rowOff>
              </to>
            </anchor>
          </controlPr>
        </control>
      </mc:Choice>
      <mc:Fallback>
        <control shapeId="21569" r:id="rId38" name="ComboBox65"/>
      </mc:Fallback>
    </mc:AlternateContent>
    <mc:AlternateContent xmlns:mc="http://schemas.openxmlformats.org/markup-compatibility/2006">
      <mc:Choice Requires="x14">
        <control shapeId="21568" r:id="rId40" name="ComboBox64">
          <controlPr defaultSize="0" autoLine="0" linkedCell="M4" listFillRange="Mgmt_Strat" r:id="rId41">
            <anchor moveWithCells="1">
              <from>
                <xdr:col>12</xdr:col>
                <xdr:colOff>0</xdr:colOff>
                <xdr:row>3</xdr:row>
                <xdr:rowOff>0</xdr:rowOff>
              </from>
              <to>
                <xdr:col>13</xdr:col>
                <xdr:colOff>0</xdr:colOff>
                <xdr:row>4</xdr:row>
                <xdr:rowOff>19050</xdr:rowOff>
              </to>
            </anchor>
          </controlPr>
        </control>
      </mc:Choice>
      <mc:Fallback>
        <control shapeId="21568" r:id="rId40" name="ComboBox64"/>
      </mc:Fallback>
    </mc:AlternateContent>
    <mc:AlternateContent xmlns:mc="http://schemas.openxmlformats.org/markup-compatibility/2006">
      <mc:Choice Requires="x14">
        <control shapeId="21567" r:id="rId42" name="ComboBox63">
          <controlPr defaultSize="0" autoLine="0" linkedCell="L4" listFillRange="Mgmt_Strat" r:id="rId43">
            <anchor moveWithCells="1">
              <from>
                <xdr:col>11</xdr:col>
                <xdr:colOff>0</xdr:colOff>
                <xdr:row>3</xdr:row>
                <xdr:rowOff>0</xdr:rowOff>
              </from>
              <to>
                <xdr:col>12</xdr:col>
                <xdr:colOff>0</xdr:colOff>
                <xdr:row>4</xdr:row>
                <xdr:rowOff>19050</xdr:rowOff>
              </to>
            </anchor>
          </controlPr>
        </control>
      </mc:Choice>
      <mc:Fallback>
        <control shapeId="21567" r:id="rId42" name="ComboBox63"/>
      </mc:Fallback>
    </mc:AlternateContent>
    <mc:AlternateContent xmlns:mc="http://schemas.openxmlformats.org/markup-compatibility/2006">
      <mc:Choice Requires="x14">
        <control shapeId="21566" r:id="rId44" name="ComboBox62">
          <controlPr defaultSize="0" autoLine="0" linkedCell="K4" listFillRange="Mgmt_Strat" r:id="rId45">
            <anchor moveWithCells="1">
              <from>
                <xdr:col>10</xdr:col>
                <xdr:colOff>0</xdr:colOff>
                <xdr:row>3</xdr:row>
                <xdr:rowOff>0</xdr:rowOff>
              </from>
              <to>
                <xdr:col>11</xdr:col>
                <xdr:colOff>0</xdr:colOff>
                <xdr:row>4</xdr:row>
                <xdr:rowOff>19050</xdr:rowOff>
              </to>
            </anchor>
          </controlPr>
        </control>
      </mc:Choice>
      <mc:Fallback>
        <control shapeId="21566" r:id="rId44" name="ComboBox62"/>
      </mc:Fallback>
    </mc:AlternateContent>
    <mc:AlternateContent xmlns:mc="http://schemas.openxmlformats.org/markup-compatibility/2006">
      <mc:Choice Requires="x14">
        <control shapeId="21565" r:id="rId46" name="ComboBox61">
          <controlPr defaultSize="0" autoLine="0" linkedCell="J4" listFillRange="Mgmt_Strat" r:id="rId47">
            <anchor moveWithCells="1">
              <from>
                <xdr:col>9</xdr:col>
                <xdr:colOff>0</xdr:colOff>
                <xdr:row>3</xdr:row>
                <xdr:rowOff>0</xdr:rowOff>
              </from>
              <to>
                <xdr:col>10</xdr:col>
                <xdr:colOff>0</xdr:colOff>
                <xdr:row>4</xdr:row>
                <xdr:rowOff>19050</xdr:rowOff>
              </to>
            </anchor>
          </controlPr>
        </control>
      </mc:Choice>
      <mc:Fallback>
        <control shapeId="21565" r:id="rId46" name="ComboBox61"/>
      </mc:Fallback>
    </mc:AlternateContent>
    <mc:AlternateContent xmlns:mc="http://schemas.openxmlformats.org/markup-compatibility/2006">
      <mc:Choice Requires="x14">
        <control shapeId="21564" r:id="rId48" name="ComboBox60">
          <controlPr defaultSize="0" autoLine="0" linkedCell="I4" listFillRange="Mgmt_Strat" r:id="rId49">
            <anchor moveWithCells="1">
              <from>
                <xdr:col>8</xdr:col>
                <xdr:colOff>0</xdr:colOff>
                <xdr:row>3</xdr:row>
                <xdr:rowOff>0</xdr:rowOff>
              </from>
              <to>
                <xdr:col>9</xdr:col>
                <xdr:colOff>0</xdr:colOff>
                <xdr:row>4</xdr:row>
                <xdr:rowOff>19050</xdr:rowOff>
              </to>
            </anchor>
          </controlPr>
        </control>
      </mc:Choice>
      <mc:Fallback>
        <control shapeId="21564" r:id="rId48" name="ComboBox60"/>
      </mc:Fallback>
    </mc:AlternateContent>
    <mc:AlternateContent xmlns:mc="http://schemas.openxmlformats.org/markup-compatibility/2006">
      <mc:Choice Requires="x14">
        <control shapeId="21563" r:id="rId50" name="ComboBox59">
          <controlPr defaultSize="0" autoLine="0" linkedCell="H4" listFillRange="Mgmt_Strat" r:id="rId51">
            <anchor moveWithCells="1">
              <from>
                <xdr:col>7</xdr:col>
                <xdr:colOff>0</xdr:colOff>
                <xdr:row>3</xdr:row>
                <xdr:rowOff>0</xdr:rowOff>
              </from>
              <to>
                <xdr:col>8</xdr:col>
                <xdr:colOff>0</xdr:colOff>
                <xdr:row>4</xdr:row>
                <xdr:rowOff>19050</xdr:rowOff>
              </to>
            </anchor>
          </controlPr>
        </control>
      </mc:Choice>
      <mc:Fallback>
        <control shapeId="21563" r:id="rId50" name="ComboBox59"/>
      </mc:Fallback>
    </mc:AlternateContent>
    <mc:AlternateContent xmlns:mc="http://schemas.openxmlformats.org/markup-compatibility/2006">
      <mc:Choice Requires="x14">
        <control shapeId="21562" r:id="rId52" name="ComboBox58">
          <controlPr defaultSize="0" autoLine="0" linkedCell="G4" listFillRange="Mgmt_Strat" r:id="rId53">
            <anchor moveWithCells="1">
              <from>
                <xdr:col>6</xdr:col>
                <xdr:colOff>0</xdr:colOff>
                <xdr:row>3</xdr:row>
                <xdr:rowOff>0</xdr:rowOff>
              </from>
              <to>
                <xdr:col>7</xdr:col>
                <xdr:colOff>0</xdr:colOff>
                <xdr:row>4</xdr:row>
                <xdr:rowOff>19050</xdr:rowOff>
              </to>
            </anchor>
          </controlPr>
        </control>
      </mc:Choice>
      <mc:Fallback>
        <control shapeId="21562" r:id="rId52" name="ComboBox58"/>
      </mc:Fallback>
    </mc:AlternateContent>
    <mc:AlternateContent xmlns:mc="http://schemas.openxmlformats.org/markup-compatibility/2006">
      <mc:Choice Requires="x14">
        <control shapeId="21561" r:id="rId54" name="ComboBox57">
          <controlPr defaultSize="0" autoLine="0" linkedCell="F4" listFillRange="Mgmt_Strat" r:id="rId55">
            <anchor moveWithCells="1">
              <from>
                <xdr:col>5</xdr:col>
                <xdr:colOff>0</xdr:colOff>
                <xdr:row>3</xdr:row>
                <xdr:rowOff>0</xdr:rowOff>
              </from>
              <to>
                <xdr:col>6</xdr:col>
                <xdr:colOff>0</xdr:colOff>
                <xdr:row>4</xdr:row>
                <xdr:rowOff>19050</xdr:rowOff>
              </to>
            </anchor>
          </controlPr>
        </control>
      </mc:Choice>
      <mc:Fallback>
        <control shapeId="21561" r:id="rId54" name="ComboBox57"/>
      </mc:Fallback>
    </mc:AlternateContent>
    <mc:AlternateContent xmlns:mc="http://schemas.openxmlformats.org/markup-compatibility/2006">
      <mc:Choice Requires="x14">
        <control shapeId="21560" r:id="rId56" name="ComboBox56">
          <controlPr defaultSize="0" autoLine="0" linkedCell="E4" listFillRange="Mgmt_Strat" r:id="rId57">
            <anchor moveWithCells="1">
              <from>
                <xdr:col>4</xdr:col>
                <xdr:colOff>0</xdr:colOff>
                <xdr:row>3</xdr:row>
                <xdr:rowOff>0</xdr:rowOff>
              </from>
              <to>
                <xdr:col>5</xdr:col>
                <xdr:colOff>0</xdr:colOff>
                <xdr:row>4</xdr:row>
                <xdr:rowOff>19050</xdr:rowOff>
              </to>
            </anchor>
          </controlPr>
        </control>
      </mc:Choice>
      <mc:Fallback>
        <control shapeId="21560" r:id="rId56" name="ComboBox56"/>
      </mc:Fallback>
    </mc:AlternateContent>
    <mc:AlternateContent xmlns:mc="http://schemas.openxmlformats.org/markup-compatibility/2006">
      <mc:Choice Requires="x14">
        <control shapeId="21559" r:id="rId58" name="ComboBox55">
          <controlPr defaultSize="0" autoLine="0" linkedCell="D4" listFillRange="Mgmt_Strat" r:id="rId59">
            <anchor moveWithCells="1">
              <from>
                <xdr:col>3</xdr:col>
                <xdr:colOff>0</xdr:colOff>
                <xdr:row>3</xdr:row>
                <xdr:rowOff>0</xdr:rowOff>
              </from>
              <to>
                <xdr:col>4</xdr:col>
                <xdr:colOff>0</xdr:colOff>
                <xdr:row>4</xdr:row>
                <xdr:rowOff>19050</xdr:rowOff>
              </to>
            </anchor>
          </controlPr>
        </control>
      </mc:Choice>
      <mc:Fallback>
        <control shapeId="21559" r:id="rId58" name="ComboBox55"/>
      </mc:Fallback>
    </mc:AlternateContent>
    <mc:AlternateContent xmlns:mc="http://schemas.openxmlformats.org/markup-compatibility/2006">
      <mc:Choice Requires="x14">
        <control shapeId="21558" r:id="rId60" name="ComboBox54">
          <controlPr defaultSize="0" autoLine="0" linkedCell="C4" listFillRange="Mgmt_Strat" r:id="rId61">
            <anchor moveWithCells="1">
              <from>
                <xdr:col>2</xdr:col>
                <xdr:colOff>0</xdr:colOff>
                <xdr:row>3</xdr:row>
                <xdr:rowOff>0</xdr:rowOff>
              </from>
              <to>
                <xdr:col>3</xdr:col>
                <xdr:colOff>0</xdr:colOff>
                <xdr:row>4</xdr:row>
                <xdr:rowOff>19050</xdr:rowOff>
              </to>
            </anchor>
          </controlPr>
        </control>
      </mc:Choice>
      <mc:Fallback>
        <control shapeId="21558" r:id="rId60" name="ComboBox54"/>
      </mc:Fallback>
    </mc:AlternateContent>
    <mc:AlternateContent xmlns:mc="http://schemas.openxmlformats.org/markup-compatibility/2006">
      <mc:Choice Requires="x14">
        <control shapeId="21507" r:id="rId62" name="BMP1">
          <controlPr defaultSize="0" autoLine="0" autoPict="0" linkedCell="A5" listFillRange="DynBMPName" r:id="rId63">
            <anchor moveWithCells="1">
              <from>
                <xdr:col>0</xdr:col>
                <xdr:colOff>9525</xdr:colOff>
                <xdr:row>4</xdr:row>
                <xdr:rowOff>9525</xdr:rowOff>
              </from>
              <to>
                <xdr:col>0</xdr:col>
                <xdr:colOff>3181350</xdr:colOff>
                <xdr:row>5</xdr:row>
                <xdr:rowOff>28575</xdr:rowOff>
              </to>
            </anchor>
          </controlPr>
        </control>
      </mc:Choice>
      <mc:Fallback>
        <control shapeId="21507" r:id="rId62" name="BMP1"/>
      </mc:Fallback>
    </mc:AlternateContent>
    <mc:AlternateContent xmlns:mc="http://schemas.openxmlformats.org/markup-compatibility/2006">
      <mc:Choice Requires="x14">
        <control shapeId="21506" r:id="rId64" name="ComboBox2">
          <controlPr defaultSize="0" autoLine="0" autoPict="0" linkedCell="E1" listFillRange="Score_option" r:id="rId65">
            <anchor moveWithCells="1">
              <from>
                <xdr:col>1</xdr:col>
                <xdr:colOff>9525</xdr:colOff>
                <xdr:row>1</xdr:row>
                <xdr:rowOff>19050</xdr:rowOff>
              </from>
              <to>
                <xdr:col>2</xdr:col>
                <xdr:colOff>9525</xdr:colOff>
                <xdr:row>2</xdr:row>
                <xdr:rowOff>9525</xdr:rowOff>
              </to>
            </anchor>
          </controlPr>
        </control>
      </mc:Choice>
      <mc:Fallback>
        <control shapeId="21506" r:id="rId64" name="ComboBox2"/>
      </mc:Fallback>
    </mc:AlternateContent>
    <mc:AlternateContent xmlns:mc="http://schemas.openxmlformats.org/markup-compatibility/2006">
      <mc:Choice Requires="x14">
        <control shapeId="21505" r:id="rId66" name="ComboBox1">
          <controlPr defaultSize="0" autoLine="0" autoPict="0" linkedCell="B1" listFillRange="Sector" r:id="rId67">
            <anchor moveWithCells="1">
              <from>
                <xdr:col>1</xdr:col>
                <xdr:colOff>19050</xdr:colOff>
                <xdr:row>0</xdr:row>
                <xdr:rowOff>19050</xdr:rowOff>
              </from>
              <to>
                <xdr:col>1</xdr:col>
                <xdr:colOff>1371600</xdr:colOff>
                <xdr:row>1</xdr:row>
                <xdr:rowOff>9525</xdr:rowOff>
              </to>
            </anchor>
          </controlPr>
        </control>
      </mc:Choice>
      <mc:Fallback>
        <control shapeId="21505" r:id="rId66" name="ComboBox1"/>
      </mc:Fallback>
    </mc:AlternateContent>
    <mc:AlternateContent xmlns:mc="http://schemas.openxmlformats.org/markup-compatibility/2006">
      <mc:Choice Requires="x14">
        <control shapeId="21508" r:id="rId68" name="BMP2">
          <controlPr defaultSize="0" autoLine="0" autoPict="0" linkedCell="A6" listFillRange="DynBMPName" r:id="rId69">
            <anchor moveWithCells="1">
              <from>
                <xdr:col>0</xdr:col>
                <xdr:colOff>9525</xdr:colOff>
                <xdr:row>5</xdr:row>
                <xdr:rowOff>9525</xdr:rowOff>
              </from>
              <to>
                <xdr:col>0</xdr:col>
                <xdr:colOff>3181350</xdr:colOff>
                <xdr:row>6</xdr:row>
                <xdr:rowOff>28575</xdr:rowOff>
              </to>
            </anchor>
          </controlPr>
        </control>
      </mc:Choice>
      <mc:Fallback>
        <control shapeId="21508" r:id="rId68" name="BMP2"/>
      </mc:Fallback>
    </mc:AlternateContent>
    <mc:AlternateContent xmlns:mc="http://schemas.openxmlformats.org/markup-compatibility/2006">
      <mc:Choice Requires="x14">
        <control shapeId="21509" r:id="rId70" name="BMP3">
          <controlPr defaultSize="0" autoLine="0" autoPict="0" linkedCell="A7" listFillRange="DynBMPName" r:id="rId71">
            <anchor moveWithCells="1">
              <from>
                <xdr:col>0</xdr:col>
                <xdr:colOff>9525</xdr:colOff>
                <xdr:row>6</xdr:row>
                <xdr:rowOff>9525</xdr:rowOff>
              </from>
              <to>
                <xdr:col>0</xdr:col>
                <xdr:colOff>3181350</xdr:colOff>
                <xdr:row>7</xdr:row>
                <xdr:rowOff>28575</xdr:rowOff>
              </to>
            </anchor>
          </controlPr>
        </control>
      </mc:Choice>
      <mc:Fallback>
        <control shapeId="21509" r:id="rId70" name="BMP3"/>
      </mc:Fallback>
    </mc:AlternateContent>
    <mc:AlternateContent xmlns:mc="http://schemas.openxmlformats.org/markup-compatibility/2006">
      <mc:Choice Requires="x14">
        <control shapeId="21510" r:id="rId72" name="BMP4">
          <controlPr defaultSize="0" autoLine="0" autoPict="0" linkedCell="A8" listFillRange="DynBMPName" r:id="rId73">
            <anchor moveWithCells="1">
              <from>
                <xdr:col>0</xdr:col>
                <xdr:colOff>9525</xdr:colOff>
                <xdr:row>7</xdr:row>
                <xdr:rowOff>9525</xdr:rowOff>
              </from>
              <to>
                <xdr:col>0</xdr:col>
                <xdr:colOff>3181350</xdr:colOff>
                <xdr:row>8</xdr:row>
                <xdr:rowOff>28575</xdr:rowOff>
              </to>
            </anchor>
          </controlPr>
        </control>
      </mc:Choice>
      <mc:Fallback>
        <control shapeId="21510" r:id="rId72" name="BMP4"/>
      </mc:Fallback>
    </mc:AlternateContent>
    <mc:AlternateContent xmlns:mc="http://schemas.openxmlformats.org/markup-compatibility/2006">
      <mc:Choice Requires="x14">
        <control shapeId="21511" r:id="rId74" name="BMP5">
          <controlPr defaultSize="0" autoLine="0" autoPict="0" linkedCell="A9" listFillRange="DynBMPName" r:id="rId75">
            <anchor moveWithCells="1">
              <from>
                <xdr:col>0</xdr:col>
                <xdr:colOff>9525</xdr:colOff>
                <xdr:row>8</xdr:row>
                <xdr:rowOff>9525</xdr:rowOff>
              </from>
              <to>
                <xdr:col>0</xdr:col>
                <xdr:colOff>3181350</xdr:colOff>
                <xdr:row>9</xdr:row>
                <xdr:rowOff>28575</xdr:rowOff>
              </to>
            </anchor>
          </controlPr>
        </control>
      </mc:Choice>
      <mc:Fallback>
        <control shapeId="21511" r:id="rId74" name="BMP5"/>
      </mc:Fallback>
    </mc:AlternateContent>
    <mc:AlternateContent xmlns:mc="http://schemas.openxmlformats.org/markup-compatibility/2006">
      <mc:Choice Requires="x14">
        <control shapeId="21512" r:id="rId76" name="BMP6">
          <controlPr defaultSize="0" autoLine="0" autoPict="0" linkedCell="A10" listFillRange="DynBMPName" r:id="rId77">
            <anchor moveWithCells="1">
              <from>
                <xdr:col>0</xdr:col>
                <xdr:colOff>9525</xdr:colOff>
                <xdr:row>9</xdr:row>
                <xdr:rowOff>9525</xdr:rowOff>
              </from>
              <to>
                <xdr:col>0</xdr:col>
                <xdr:colOff>3181350</xdr:colOff>
                <xdr:row>10</xdr:row>
                <xdr:rowOff>28575</xdr:rowOff>
              </to>
            </anchor>
          </controlPr>
        </control>
      </mc:Choice>
      <mc:Fallback>
        <control shapeId="21512" r:id="rId76" name="BMP6"/>
      </mc:Fallback>
    </mc:AlternateContent>
    <mc:AlternateContent xmlns:mc="http://schemas.openxmlformats.org/markup-compatibility/2006">
      <mc:Choice Requires="x14">
        <control shapeId="21513" r:id="rId78" name="BMP7">
          <controlPr defaultSize="0" autoLine="0" autoPict="0" linkedCell="A11" listFillRange="DynBMPName" r:id="rId79">
            <anchor moveWithCells="1">
              <from>
                <xdr:col>0</xdr:col>
                <xdr:colOff>9525</xdr:colOff>
                <xdr:row>10</xdr:row>
                <xdr:rowOff>9525</xdr:rowOff>
              </from>
              <to>
                <xdr:col>0</xdr:col>
                <xdr:colOff>3181350</xdr:colOff>
                <xdr:row>11</xdr:row>
                <xdr:rowOff>28575</xdr:rowOff>
              </to>
            </anchor>
          </controlPr>
        </control>
      </mc:Choice>
      <mc:Fallback>
        <control shapeId="21513" r:id="rId78" name="BMP7"/>
      </mc:Fallback>
    </mc:AlternateContent>
    <mc:AlternateContent xmlns:mc="http://schemas.openxmlformats.org/markup-compatibility/2006">
      <mc:Choice Requires="x14">
        <control shapeId="21514" r:id="rId80" name="BMP8">
          <controlPr defaultSize="0" autoLine="0" autoPict="0" linkedCell="A12" listFillRange="DynBMPName" r:id="rId81">
            <anchor moveWithCells="1">
              <from>
                <xdr:col>0</xdr:col>
                <xdr:colOff>9525</xdr:colOff>
                <xdr:row>11</xdr:row>
                <xdr:rowOff>9525</xdr:rowOff>
              </from>
              <to>
                <xdr:col>0</xdr:col>
                <xdr:colOff>3181350</xdr:colOff>
                <xdr:row>12</xdr:row>
                <xdr:rowOff>28575</xdr:rowOff>
              </to>
            </anchor>
          </controlPr>
        </control>
      </mc:Choice>
      <mc:Fallback>
        <control shapeId="21514" r:id="rId80" name="BMP8"/>
      </mc:Fallback>
    </mc:AlternateContent>
    <mc:AlternateContent xmlns:mc="http://schemas.openxmlformats.org/markup-compatibility/2006">
      <mc:Choice Requires="x14">
        <control shapeId="21515" r:id="rId82" name="BMP9">
          <controlPr defaultSize="0" autoLine="0" autoPict="0" linkedCell="A13" listFillRange="DynBMPName" r:id="rId83">
            <anchor moveWithCells="1">
              <from>
                <xdr:col>0</xdr:col>
                <xdr:colOff>9525</xdr:colOff>
                <xdr:row>12</xdr:row>
                <xdr:rowOff>9525</xdr:rowOff>
              </from>
              <to>
                <xdr:col>0</xdr:col>
                <xdr:colOff>3181350</xdr:colOff>
                <xdr:row>13</xdr:row>
                <xdr:rowOff>28575</xdr:rowOff>
              </to>
            </anchor>
          </controlPr>
        </control>
      </mc:Choice>
      <mc:Fallback>
        <control shapeId="21515" r:id="rId82" name="BMP9"/>
      </mc:Fallback>
    </mc:AlternateContent>
    <mc:AlternateContent xmlns:mc="http://schemas.openxmlformats.org/markup-compatibility/2006">
      <mc:Choice Requires="x14">
        <control shapeId="21516" r:id="rId84" name="BMP10">
          <controlPr defaultSize="0" autoLine="0" autoPict="0" linkedCell="A14" listFillRange="DynBMPName" r:id="rId85">
            <anchor moveWithCells="1">
              <from>
                <xdr:col>0</xdr:col>
                <xdr:colOff>9525</xdr:colOff>
                <xdr:row>13</xdr:row>
                <xdr:rowOff>9525</xdr:rowOff>
              </from>
              <to>
                <xdr:col>0</xdr:col>
                <xdr:colOff>3181350</xdr:colOff>
                <xdr:row>14</xdr:row>
                <xdr:rowOff>28575</xdr:rowOff>
              </to>
            </anchor>
          </controlPr>
        </control>
      </mc:Choice>
      <mc:Fallback>
        <control shapeId="21516" r:id="rId84" name="BMP10"/>
      </mc:Fallback>
    </mc:AlternateContent>
    <mc:AlternateContent xmlns:mc="http://schemas.openxmlformats.org/markup-compatibility/2006">
      <mc:Choice Requires="x14">
        <control shapeId="21517" r:id="rId86" name="BMP11">
          <controlPr defaultSize="0" autoLine="0" autoPict="0" linkedCell="A15" listFillRange="DynBMPName" r:id="rId87">
            <anchor moveWithCells="1">
              <from>
                <xdr:col>0</xdr:col>
                <xdr:colOff>9525</xdr:colOff>
                <xdr:row>14</xdr:row>
                <xdr:rowOff>9525</xdr:rowOff>
              </from>
              <to>
                <xdr:col>0</xdr:col>
                <xdr:colOff>3181350</xdr:colOff>
                <xdr:row>15</xdr:row>
                <xdr:rowOff>28575</xdr:rowOff>
              </to>
            </anchor>
          </controlPr>
        </control>
      </mc:Choice>
      <mc:Fallback>
        <control shapeId="21517" r:id="rId86" name="BMP11"/>
      </mc:Fallback>
    </mc:AlternateContent>
    <mc:AlternateContent xmlns:mc="http://schemas.openxmlformats.org/markup-compatibility/2006">
      <mc:Choice Requires="x14">
        <control shapeId="21518" r:id="rId88" name="BMP12">
          <controlPr defaultSize="0" autoLine="0" autoPict="0" linkedCell="A16" listFillRange="DynBMPName" r:id="rId89">
            <anchor moveWithCells="1">
              <from>
                <xdr:col>0</xdr:col>
                <xdr:colOff>9525</xdr:colOff>
                <xdr:row>15</xdr:row>
                <xdr:rowOff>9525</xdr:rowOff>
              </from>
              <to>
                <xdr:col>0</xdr:col>
                <xdr:colOff>3181350</xdr:colOff>
                <xdr:row>16</xdr:row>
                <xdr:rowOff>28575</xdr:rowOff>
              </to>
            </anchor>
          </controlPr>
        </control>
      </mc:Choice>
      <mc:Fallback>
        <control shapeId="21518" r:id="rId88" name="BMP12"/>
      </mc:Fallback>
    </mc:AlternateContent>
    <mc:AlternateContent xmlns:mc="http://schemas.openxmlformats.org/markup-compatibility/2006">
      <mc:Choice Requires="x14">
        <control shapeId="21519" r:id="rId90" name="BMP13">
          <controlPr defaultSize="0" autoLine="0" autoPict="0" linkedCell="A17" listFillRange="DynBMPName" r:id="rId91">
            <anchor moveWithCells="1">
              <from>
                <xdr:col>0</xdr:col>
                <xdr:colOff>9525</xdr:colOff>
                <xdr:row>16</xdr:row>
                <xdr:rowOff>9525</xdr:rowOff>
              </from>
              <to>
                <xdr:col>0</xdr:col>
                <xdr:colOff>3181350</xdr:colOff>
                <xdr:row>17</xdr:row>
                <xdr:rowOff>28575</xdr:rowOff>
              </to>
            </anchor>
          </controlPr>
        </control>
      </mc:Choice>
      <mc:Fallback>
        <control shapeId="21519" r:id="rId90" name="BMP13"/>
      </mc:Fallback>
    </mc:AlternateContent>
    <mc:AlternateContent xmlns:mc="http://schemas.openxmlformats.org/markup-compatibility/2006">
      <mc:Choice Requires="x14">
        <control shapeId="21520" r:id="rId92" name="BMP14">
          <controlPr defaultSize="0" autoLine="0" autoPict="0" linkedCell="A18" listFillRange="DynBMPName" r:id="rId93">
            <anchor moveWithCells="1">
              <from>
                <xdr:col>0</xdr:col>
                <xdr:colOff>9525</xdr:colOff>
                <xdr:row>17</xdr:row>
                <xdr:rowOff>9525</xdr:rowOff>
              </from>
              <to>
                <xdr:col>0</xdr:col>
                <xdr:colOff>3181350</xdr:colOff>
                <xdr:row>18</xdr:row>
                <xdr:rowOff>28575</xdr:rowOff>
              </to>
            </anchor>
          </controlPr>
        </control>
      </mc:Choice>
      <mc:Fallback>
        <control shapeId="21520" r:id="rId92" name="BMP14"/>
      </mc:Fallback>
    </mc:AlternateContent>
    <mc:AlternateContent xmlns:mc="http://schemas.openxmlformats.org/markup-compatibility/2006">
      <mc:Choice Requires="x14">
        <control shapeId="21521" r:id="rId94" name="BMP15">
          <controlPr defaultSize="0" autoLine="0" autoPict="0" linkedCell="A19" listFillRange="DynBMPName" r:id="rId95">
            <anchor moveWithCells="1">
              <from>
                <xdr:col>0</xdr:col>
                <xdr:colOff>9525</xdr:colOff>
                <xdr:row>18</xdr:row>
                <xdr:rowOff>9525</xdr:rowOff>
              </from>
              <to>
                <xdr:col>0</xdr:col>
                <xdr:colOff>3181350</xdr:colOff>
                <xdr:row>19</xdr:row>
                <xdr:rowOff>28575</xdr:rowOff>
              </to>
            </anchor>
          </controlPr>
        </control>
      </mc:Choice>
      <mc:Fallback>
        <control shapeId="21521" r:id="rId94" name="BMP15"/>
      </mc:Fallback>
    </mc:AlternateContent>
    <mc:AlternateContent xmlns:mc="http://schemas.openxmlformats.org/markup-compatibility/2006">
      <mc:Choice Requires="x14">
        <control shapeId="21522" r:id="rId96" name="BMP16">
          <controlPr defaultSize="0" autoLine="0" autoPict="0" linkedCell="A20" listFillRange="DynBMPName" r:id="rId97">
            <anchor moveWithCells="1">
              <from>
                <xdr:col>0</xdr:col>
                <xdr:colOff>9525</xdr:colOff>
                <xdr:row>19</xdr:row>
                <xdr:rowOff>9525</xdr:rowOff>
              </from>
              <to>
                <xdr:col>0</xdr:col>
                <xdr:colOff>3181350</xdr:colOff>
                <xdr:row>20</xdr:row>
                <xdr:rowOff>28575</xdr:rowOff>
              </to>
            </anchor>
          </controlPr>
        </control>
      </mc:Choice>
      <mc:Fallback>
        <control shapeId="21522" r:id="rId96" name="BMP16"/>
      </mc:Fallback>
    </mc:AlternateContent>
    <mc:AlternateContent xmlns:mc="http://schemas.openxmlformats.org/markup-compatibility/2006">
      <mc:Choice Requires="x14">
        <control shapeId="21523" r:id="rId98" name="BMP17">
          <controlPr defaultSize="0" autoLine="0" autoPict="0" linkedCell="A21" listFillRange="DynBMPName" r:id="rId99">
            <anchor moveWithCells="1">
              <from>
                <xdr:col>0</xdr:col>
                <xdr:colOff>9525</xdr:colOff>
                <xdr:row>20</xdr:row>
                <xdr:rowOff>9525</xdr:rowOff>
              </from>
              <to>
                <xdr:col>0</xdr:col>
                <xdr:colOff>3181350</xdr:colOff>
                <xdr:row>21</xdr:row>
                <xdr:rowOff>28575</xdr:rowOff>
              </to>
            </anchor>
          </controlPr>
        </control>
      </mc:Choice>
      <mc:Fallback>
        <control shapeId="21523" r:id="rId98" name="BMP17"/>
      </mc:Fallback>
    </mc:AlternateContent>
    <mc:AlternateContent xmlns:mc="http://schemas.openxmlformats.org/markup-compatibility/2006">
      <mc:Choice Requires="x14">
        <control shapeId="21524" r:id="rId100" name="BMP18">
          <controlPr defaultSize="0" autoLine="0" autoPict="0" linkedCell="A22" listFillRange="DynBMPName" r:id="rId101">
            <anchor moveWithCells="1">
              <from>
                <xdr:col>0</xdr:col>
                <xdr:colOff>9525</xdr:colOff>
                <xdr:row>21</xdr:row>
                <xdr:rowOff>9525</xdr:rowOff>
              </from>
              <to>
                <xdr:col>0</xdr:col>
                <xdr:colOff>3181350</xdr:colOff>
                <xdr:row>22</xdr:row>
                <xdr:rowOff>28575</xdr:rowOff>
              </to>
            </anchor>
          </controlPr>
        </control>
      </mc:Choice>
      <mc:Fallback>
        <control shapeId="21524" r:id="rId100" name="BMP18"/>
      </mc:Fallback>
    </mc:AlternateContent>
    <mc:AlternateContent xmlns:mc="http://schemas.openxmlformats.org/markup-compatibility/2006">
      <mc:Choice Requires="x14">
        <control shapeId="21525" r:id="rId102" name="BMP19">
          <controlPr defaultSize="0" autoLine="0" autoPict="0" linkedCell="A23" listFillRange="DynBMPName" r:id="rId103">
            <anchor moveWithCells="1">
              <from>
                <xdr:col>0</xdr:col>
                <xdr:colOff>9525</xdr:colOff>
                <xdr:row>22</xdr:row>
                <xdr:rowOff>9525</xdr:rowOff>
              </from>
              <to>
                <xdr:col>0</xdr:col>
                <xdr:colOff>3181350</xdr:colOff>
                <xdr:row>23</xdr:row>
                <xdr:rowOff>28575</xdr:rowOff>
              </to>
            </anchor>
          </controlPr>
        </control>
      </mc:Choice>
      <mc:Fallback>
        <control shapeId="21525" r:id="rId102" name="BMP19"/>
      </mc:Fallback>
    </mc:AlternateContent>
    <mc:AlternateContent xmlns:mc="http://schemas.openxmlformats.org/markup-compatibility/2006">
      <mc:Choice Requires="x14">
        <control shapeId="21526" r:id="rId104" name="BMP20">
          <controlPr defaultSize="0" autoLine="0" autoPict="0" linkedCell="A24" listFillRange="DynBMPName" r:id="rId105">
            <anchor moveWithCells="1">
              <from>
                <xdr:col>0</xdr:col>
                <xdr:colOff>9525</xdr:colOff>
                <xdr:row>23</xdr:row>
                <xdr:rowOff>9525</xdr:rowOff>
              </from>
              <to>
                <xdr:col>0</xdr:col>
                <xdr:colOff>3181350</xdr:colOff>
                <xdr:row>24</xdr:row>
                <xdr:rowOff>28575</xdr:rowOff>
              </to>
            </anchor>
          </controlPr>
        </control>
      </mc:Choice>
      <mc:Fallback>
        <control shapeId="21526" r:id="rId104" name="BMP20"/>
      </mc:Fallback>
    </mc:AlternateContent>
    <mc:AlternateContent xmlns:mc="http://schemas.openxmlformats.org/markup-compatibility/2006">
      <mc:Choice Requires="x14">
        <control shapeId="21527" r:id="rId106" name="BMP21">
          <controlPr defaultSize="0" autoLine="0" autoPict="0" linkedCell="A25" listFillRange="DynBMPName" r:id="rId107">
            <anchor moveWithCells="1">
              <from>
                <xdr:col>0</xdr:col>
                <xdr:colOff>9525</xdr:colOff>
                <xdr:row>24</xdr:row>
                <xdr:rowOff>9525</xdr:rowOff>
              </from>
              <to>
                <xdr:col>0</xdr:col>
                <xdr:colOff>3181350</xdr:colOff>
                <xdr:row>25</xdr:row>
                <xdr:rowOff>28575</xdr:rowOff>
              </to>
            </anchor>
          </controlPr>
        </control>
      </mc:Choice>
      <mc:Fallback>
        <control shapeId="21527" r:id="rId106" name="BMP21"/>
      </mc:Fallback>
    </mc:AlternateContent>
    <mc:AlternateContent xmlns:mc="http://schemas.openxmlformats.org/markup-compatibility/2006">
      <mc:Choice Requires="x14">
        <control shapeId="21528" r:id="rId108" name="BMP22">
          <controlPr defaultSize="0" autoLine="0" autoPict="0" linkedCell="A26" listFillRange="DynBMPName" r:id="rId109">
            <anchor moveWithCells="1">
              <from>
                <xdr:col>0</xdr:col>
                <xdr:colOff>9525</xdr:colOff>
                <xdr:row>25</xdr:row>
                <xdr:rowOff>9525</xdr:rowOff>
              </from>
              <to>
                <xdr:col>0</xdr:col>
                <xdr:colOff>3181350</xdr:colOff>
                <xdr:row>26</xdr:row>
                <xdr:rowOff>28575</xdr:rowOff>
              </to>
            </anchor>
          </controlPr>
        </control>
      </mc:Choice>
      <mc:Fallback>
        <control shapeId="21528" r:id="rId108" name="BMP22"/>
      </mc:Fallback>
    </mc:AlternateContent>
    <mc:AlternateContent xmlns:mc="http://schemas.openxmlformats.org/markup-compatibility/2006">
      <mc:Choice Requires="x14">
        <control shapeId="21529" r:id="rId110" name="BMP23">
          <controlPr defaultSize="0" autoLine="0" autoPict="0" linkedCell="A27" listFillRange="DynBMPName" r:id="rId111">
            <anchor moveWithCells="1">
              <from>
                <xdr:col>0</xdr:col>
                <xdr:colOff>9525</xdr:colOff>
                <xdr:row>26</xdr:row>
                <xdr:rowOff>9525</xdr:rowOff>
              </from>
              <to>
                <xdr:col>0</xdr:col>
                <xdr:colOff>3181350</xdr:colOff>
                <xdr:row>27</xdr:row>
                <xdr:rowOff>28575</xdr:rowOff>
              </to>
            </anchor>
          </controlPr>
        </control>
      </mc:Choice>
      <mc:Fallback>
        <control shapeId="21529" r:id="rId110" name="BMP23"/>
      </mc:Fallback>
    </mc:AlternateContent>
    <mc:AlternateContent xmlns:mc="http://schemas.openxmlformats.org/markup-compatibility/2006">
      <mc:Choice Requires="x14">
        <control shapeId="21530" r:id="rId112" name="BMP24">
          <controlPr defaultSize="0" autoLine="0" autoPict="0" linkedCell="A28" listFillRange="DynBMPName" r:id="rId113">
            <anchor moveWithCells="1">
              <from>
                <xdr:col>0</xdr:col>
                <xdr:colOff>9525</xdr:colOff>
                <xdr:row>27</xdr:row>
                <xdr:rowOff>9525</xdr:rowOff>
              </from>
              <to>
                <xdr:col>0</xdr:col>
                <xdr:colOff>3181350</xdr:colOff>
                <xdr:row>28</xdr:row>
                <xdr:rowOff>28575</xdr:rowOff>
              </to>
            </anchor>
          </controlPr>
        </control>
      </mc:Choice>
      <mc:Fallback>
        <control shapeId="21530" r:id="rId112" name="BMP24"/>
      </mc:Fallback>
    </mc:AlternateContent>
    <mc:AlternateContent xmlns:mc="http://schemas.openxmlformats.org/markup-compatibility/2006">
      <mc:Choice Requires="x14">
        <control shapeId="21531" r:id="rId114" name="BMP25">
          <controlPr defaultSize="0" autoLine="0" autoPict="0" linkedCell="A29" listFillRange="DynBMPName" r:id="rId115">
            <anchor moveWithCells="1">
              <from>
                <xdr:col>0</xdr:col>
                <xdr:colOff>9525</xdr:colOff>
                <xdr:row>28</xdr:row>
                <xdr:rowOff>9525</xdr:rowOff>
              </from>
              <to>
                <xdr:col>0</xdr:col>
                <xdr:colOff>3181350</xdr:colOff>
                <xdr:row>29</xdr:row>
                <xdr:rowOff>28575</xdr:rowOff>
              </to>
            </anchor>
          </controlPr>
        </control>
      </mc:Choice>
      <mc:Fallback>
        <control shapeId="21531" r:id="rId114" name="BMP25"/>
      </mc:Fallback>
    </mc:AlternateContent>
    <mc:AlternateContent xmlns:mc="http://schemas.openxmlformats.org/markup-compatibility/2006">
      <mc:Choice Requires="x14">
        <control shapeId="21532" r:id="rId116" name="BMP26">
          <controlPr defaultSize="0" autoLine="0" autoPict="0" linkedCell="A30" listFillRange="DynBMPName" r:id="rId117">
            <anchor moveWithCells="1">
              <from>
                <xdr:col>0</xdr:col>
                <xdr:colOff>9525</xdr:colOff>
                <xdr:row>29</xdr:row>
                <xdr:rowOff>9525</xdr:rowOff>
              </from>
              <to>
                <xdr:col>0</xdr:col>
                <xdr:colOff>3181350</xdr:colOff>
                <xdr:row>30</xdr:row>
                <xdr:rowOff>28575</xdr:rowOff>
              </to>
            </anchor>
          </controlPr>
        </control>
      </mc:Choice>
      <mc:Fallback>
        <control shapeId="21532" r:id="rId116" name="BMP26"/>
      </mc:Fallback>
    </mc:AlternateContent>
    <mc:AlternateContent xmlns:mc="http://schemas.openxmlformats.org/markup-compatibility/2006">
      <mc:Choice Requires="x14">
        <control shapeId="21533" r:id="rId118" name="BMP27">
          <controlPr defaultSize="0" autoLine="0" autoPict="0" linkedCell="A31" listFillRange="DynBMPName" r:id="rId119">
            <anchor moveWithCells="1">
              <from>
                <xdr:col>0</xdr:col>
                <xdr:colOff>9525</xdr:colOff>
                <xdr:row>30</xdr:row>
                <xdr:rowOff>9525</xdr:rowOff>
              </from>
              <to>
                <xdr:col>0</xdr:col>
                <xdr:colOff>3181350</xdr:colOff>
                <xdr:row>31</xdr:row>
                <xdr:rowOff>28575</xdr:rowOff>
              </to>
            </anchor>
          </controlPr>
        </control>
      </mc:Choice>
      <mc:Fallback>
        <control shapeId="21533" r:id="rId118" name="BMP27"/>
      </mc:Fallback>
    </mc:AlternateContent>
    <mc:AlternateContent xmlns:mc="http://schemas.openxmlformats.org/markup-compatibility/2006">
      <mc:Choice Requires="x14">
        <control shapeId="21534" r:id="rId120" name="BMP28">
          <controlPr defaultSize="0" autoLine="0" autoPict="0" linkedCell="A32" listFillRange="DynBMPName" r:id="rId121">
            <anchor moveWithCells="1">
              <from>
                <xdr:col>0</xdr:col>
                <xdr:colOff>9525</xdr:colOff>
                <xdr:row>31</xdr:row>
                <xdr:rowOff>9525</xdr:rowOff>
              </from>
              <to>
                <xdr:col>0</xdr:col>
                <xdr:colOff>3181350</xdr:colOff>
                <xdr:row>32</xdr:row>
                <xdr:rowOff>28575</xdr:rowOff>
              </to>
            </anchor>
          </controlPr>
        </control>
      </mc:Choice>
      <mc:Fallback>
        <control shapeId="21534" r:id="rId120" name="BMP28"/>
      </mc:Fallback>
    </mc:AlternateContent>
    <mc:AlternateContent xmlns:mc="http://schemas.openxmlformats.org/markup-compatibility/2006">
      <mc:Choice Requires="x14">
        <control shapeId="21535" r:id="rId122" name="BMP29">
          <controlPr defaultSize="0" autoLine="0" autoPict="0" linkedCell="A33" listFillRange="DynBMPName" r:id="rId123">
            <anchor moveWithCells="1">
              <from>
                <xdr:col>0</xdr:col>
                <xdr:colOff>9525</xdr:colOff>
                <xdr:row>32</xdr:row>
                <xdr:rowOff>9525</xdr:rowOff>
              </from>
              <to>
                <xdr:col>0</xdr:col>
                <xdr:colOff>3181350</xdr:colOff>
                <xdr:row>33</xdr:row>
                <xdr:rowOff>28575</xdr:rowOff>
              </to>
            </anchor>
          </controlPr>
        </control>
      </mc:Choice>
      <mc:Fallback>
        <control shapeId="21535" r:id="rId122" name="BMP29"/>
      </mc:Fallback>
    </mc:AlternateContent>
    <mc:AlternateContent xmlns:mc="http://schemas.openxmlformats.org/markup-compatibility/2006">
      <mc:Choice Requires="x14">
        <control shapeId="21536" r:id="rId124" name="BMP30">
          <controlPr defaultSize="0" autoLine="0" autoPict="0" linkedCell="A34" listFillRange="DynBMPName" r:id="rId125">
            <anchor moveWithCells="1">
              <from>
                <xdr:col>0</xdr:col>
                <xdr:colOff>9525</xdr:colOff>
                <xdr:row>33</xdr:row>
                <xdr:rowOff>9525</xdr:rowOff>
              </from>
              <to>
                <xdr:col>0</xdr:col>
                <xdr:colOff>3181350</xdr:colOff>
                <xdr:row>34</xdr:row>
                <xdr:rowOff>28575</xdr:rowOff>
              </to>
            </anchor>
          </controlPr>
        </control>
      </mc:Choice>
      <mc:Fallback>
        <control shapeId="21536" r:id="rId124" name="BMP30"/>
      </mc:Fallback>
    </mc:AlternateContent>
    <mc:AlternateContent xmlns:mc="http://schemas.openxmlformats.org/markup-compatibility/2006">
      <mc:Choice Requires="x14">
        <control shapeId="21537" r:id="rId126" name="BMP31">
          <controlPr defaultSize="0" autoLine="0" autoPict="0" linkedCell="A35" listFillRange="DynBMPName" r:id="rId127">
            <anchor moveWithCells="1">
              <from>
                <xdr:col>0</xdr:col>
                <xdr:colOff>9525</xdr:colOff>
                <xdr:row>34</xdr:row>
                <xdr:rowOff>9525</xdr:rowOff>
              </from>
              <to>
                <xdr:col>0</xdr:col>
                <xdr:colOff>3181350</xdr:colOff>
                <xdr:row>35</xdr:row>
                <xdr:rowOff>28575</xdr:rowOff>
              </to>
            </anchor>
          </controlPr>
        </control>
      </mc:Choice>
      <mc:Fallback>
        <control shapeId="21537" r:id="rId126" name="BMP31"/>
      </mc:Fallback>
    </mc:AlternateContent>
    <mc:AlternateContent xmlns:mc="http://schemas.openxmlformats.org/markup-compatibility/2006">
      <mc:Choice Requires="x14">
        <control shapeId="21538" r:id="rId128" name="BMP32">
          <controlPr defaultSize="0" autoLine="0" autoPict="0" linkedCell="A36" listFillRange="DynBMPName" r:id="rId129">
            <anchor moveWithCells="1">
              <from>
                <xdr:col>0</xdr:col>
                <xdr:colOff>9525</xdr:colOff>
                <xdr:row>35</xdr:row>
                <xdr:rowOff>9525</xdr:rowOff>
              </from>
              <to>
                <xdr:col>0</xdr:col>
                <xdr:colOff>3181350</xdr:colOff>
                <xdr:row>36</xdr:row>
                <xdr:rowOff>28575</xdr:rowOff>
              </to>
            </anchor>
          </controlPr>
        </control>
      </mc:Choice>
      <mc:Fallback>
        <control shapeId="21538" r:id="rId128" name="BMP32"/>
      </mc:Fallback>
    </mc:AlternateContent>
    <mc:AlternateContent xmlns:mc="http://schemas.openxmlformats.org/markup-compatibility/2006">
      <mc:Choice Requires="x14">
        <control shapeId="21539" r:id="rId130" name="BMP33">
          <controlPr defaultSize="0" autoLine="0" autoPict="0" linkedCell="A37" listFillRange="DynBMPName" r:id="rId131">
            <anchor moveWithCells="1">
              <from>
                <xdr:col>0</xdr:col>
                <xdr:colOff>9525</xdr:colOff>
                <xdr:row>36</xdr:row>
                <xdr:rowOff>9525</xdr:rowOff>
              </from>
              <to>
                <xdr:col>0</xdr:col>
                <xdr:colOff>3181350</xdr:colOff>
                <xdr:row>37</xdr:row>
                <xdr:rowOff>28575</xdr:rowOff>
              </to>
            </anchor>
          </controlPr>
        </control>
      </mc:Choice>
      <mc:Fallback>
        <control shapeId="21539" r:id="rId130" name="BMP33"/>
      </mc:Fallback>
    </mc:AlternateContent>
    <mc:AlternateContent xmlns:mc="http://schemas.openxmlformats.org/markup-compatibility/2006">
      <mc:Choice Requires="x14">
        <control shapeId="21540" r:id="rId132" name="BMP34">
          <controlPr defaultSize="0" autoLine="0" autoPict="0" linkedCell="A38" listFillRange="DynBMPName" r:id="rId133">
            <anchor moveWithCells="1">
              <from>
                <xdr:col>0</xdr:col>
                <xdr:colOff>9525</xdr:colOff>
                <xdr:row>37</xdr:row>
                <xdr:rowOff>9525</xdr:rowOff>
              </from>
              <to>
                <xdr:col>0</xdr:col>
                <xdr:colOff>3181350</xdr:colOff>
                <xdr:row>38</xdr:row>
                <xdr:rowOff>28575</xdr:rowOff>
              </to>
            </anchor>
          </controlPr>
        </control>
      </mc:Choice>
      <mc:Fallback>
        <control shapeId="21540" r:id="rId132" name="BMP34"/>
      </mc:Fallback>
    </mc:AlternateContent>
    <mc:AlternateContent xmlns:mc="http://schemas.openxmlformats.org/markup-compatibility/2006">
      <mc:Choice Requires="x14">
        <control shapeId="21541" r:id="rId134" name="BMP35">
          <controlPr defaultSize="0" autoLine="0" autoPict="0" linkedCell="A39" listFillRange="DynBMPName" r:id="rId135">
            <anchor moveWithCells="1">
              <from>
                <xdr:col>0</xdr:col>
                <xdr:colOff>9525</xdr:colOff>
                <xdr:row>38</xdr:row>
                <xdr:rowOff>9525</xdr:rowOff>
              </from>
              <to>
                <xdr:col>0</xdr:col>
                <xdr:colOff>3181350</xdr:colOff>
                <xdr:row>39</xdr:row>
                <xdr:rowOff>28575</xdr:rowOff>
              </to>
            </anchor>
          </controlPr>
        </control>
      </mc:Choice>
      <mc:Fallback>
        <control shapeId="21541" r:id="rId134" name="BMP35"/>
      </mc:Fallback>
    </mc:AlternateContent>
    <mc:AlternateContent xmlns:mc="http://schemas.openxmlformats.org/markup-compatibility/2006">
      <mc:Choice Requires="x14">
        <control shapeId="21542" r:id="rId136" name="BMP36">
          <controlPr defaultSize="0" autoLine="0" autoPict="0" linkedCell="A40" listFillRange="DynBMPName" r:id="rId137">
            <anchor moveWithCells="1">
              <from>
                <xdr:col>0</xdr:col>
                <xdr:colOff>9525</xdr:colOff>
                <xdr:row>39</xdr:row>
                <xdr:rowOff>9525</xdr:rowOff>
              </from>
              <to>
                <xdr:col>0</xdr:col>
                <xdr:colOff>3181350</xdr:colOff>
                <xdr:row>40</xdr:row>
                <xdr:rowOff>28575</xdr:rowOff>
              </to>
            </anchor>
          </controlPr>
        </control>
      </mc:Choice>
      <mc:Fallback>
        <control shapeId="21542" r:id="rId136" name="BMP36"/>
      </mc:Fallback>
    </mc:AlternateContent>
    <mc:AlternateContent xmlns:mc="http://schemas.openxmlformats.org/markup-compatibility/2006">
      <mc:Choice Requires="x14">
        <control shapeId="21543" r:id="rId138" name="BMP37">
          <controlPr defaultSize="0" autoLine="0" autoPict="0" linkedCell="A41" listFillRange="DynBMPName" r:id="rId139">
            <anchor moveWithCells="1">
              <from>
                <xdr:col>0</xdr:col>
                <xdr:colOff>9525</xdr:colOff>
                <xdr:row>40</xdr:row>
                <xdr:rowOff>9525</xdr:rowOff>
              </from>
              <to>
                <xdr:col>0</xdr:col>
                <xdr:colOff>3181350</xdr:colOff>
                <xdr:row>41</xdr:row>
                <xdr:rowOff>28575</xdr:rowOff>
              </to>
            </anchor>
          </controlPr>
        </control>
      </mc:Choice>
      <mc:Fallback>
        <control shapeId="21543" r:id="rId138" name="BMP37"/>
      </mc:Fallback>
    </mc:AlternateContent>
    <mc:AlternateContent xmlns:mc="http://schemas.openxmlformats.org/markup-compatibility/2006">
      <mc:Choice Requires="x14">
        <control shapeId="21544" r:id="rId140" name="BMP38">
          <controlPr defaultSize="0" autoLine="0" autoPict="0" linkedCell="A42" listFillRange="DynBMPName" r:id="rId141">
            <anchor moveWithCells="1">
              <from>
                <xdr:col>0</xdr:col>
                <xdr:colOff>9525</xdr:colOff>
                <xdr:row>41</xdr:row>
                <xdr:rowOff>9525</xdr:rowOff>
              </from>
              <to>
                <xdr:col>0</xdr:col>
                <xdr:colOff>3181350</xdr:colOff>
                <xdr:row>42</xdr:row>
                <xdr:rowOff>28575</xdr:rowOff>
              </to>
            </anchor>
          </controlPr>
        </control>
      </mc:Choice>
      <mc:Fallback>
        <control shapeId="21544" r:id="rId140" name="BMP38"/>
      </mc:Fallback>
    </mc:AlternateContent>
    <mc:AlternateContent xmlns:mc="http://schemas.openxmlformats.org/markup-compatibility/2006">
      <mc:Choice Requires="x14">
        <control shapeId="21545" r:id="rId142" name="BMP39">
          <controlPr defaultSize="0" autoLine="0" autoPict="0" linkedCell="A43" listFillRange="DynBMPName" r:id="rId143">
            <anchor moveWithCells="1">
              <from>
                <xdr:col>0</xdr:col>
                <xdr:colOff>9525</xdr:colOff>
                <xdr:row>42</xdr:row>
                <xdr:rowOff>9525</xdr:rowOff>
              </from>
              <to>
                <xdr:col>0</xdr:col>
                <xdr:colOff>3181350</xdr:colOff>
                <xdr:row>43</xdr:row>
                <xdr:rowOff>28575</xdr:rowOff>
              </to>
            </anchor>
          </controlPr>
        </control>
      </mc:Choice>
      <mc:Fallback>
        <control shapeId="21545" r:id="rId142" name="BMP39"/>
      </mc:Fallback>
    </mc:AlternateContent>
    <mc:AlternateContent xmlns:mc="http://schemas.openxmlformats.org/markup-compatibility/2006">
      <mc:Choice Requires="x14">
        <control shapeId="21546" r:id="rId144" name="BMP40">
          <controlPr defaultSize="0" autoLine="0" autoPict="0" linkedCell="A44" listFillRange="DynBMPName" r:id="rId145">
            <anchor moveWithCells="1">
              <from>
                <xdr:col>0</xdr:col>
                <xdr:colOff>9525</xdr:colOff>
                <xdr:row>43</xdr:row>
                <xdr:rowOff>9525</xdr:rowOff>
              </from>
              <to>
                <xdr:col>0</xdr:col>
                <xdr:colOff>3181350</xdr:colOff>
                <xdr:row>44</xdr:row>
                <xdr:rowOff>28575</xdr:rowOff>
              </to>
            </anchor>
          </controlPr>
        </control>
      </mc:Choice>
      <mc:Fallback>
        <control shapeId="21546" r:id="rId144" name="BMP40"/>
      </mc:Fallback>
    </mc:AlternateContent>
    <mc:AlternateContent xmlns:mc="http://schemas.openxmlformats.org/markup-compatibility/2006">
      <mc:Choice Requires="x14">
        <control shapeId="21547" r:id="rId146" name="BMP41">
          <controlPr defaultSize="0" autoLine="0" autoPict="0" linkedCell="A45" listFillRange="DynBMPName" r:id="rId147">
            <anchor moveWithCells="1">
              <from>
                <xdr:col>0</xdr:col>
                <xdr:colOff>9525</xdr:colOff>
                <xdr:row>44</xdr:row>
                <xdr:rowOff>9525</xdr:rowOff>
              </from>
              <to>
                <xdr:col>0</xdr:col>
                <xdr:colOff>3181350</xdr:colOff>
                <xdr:row>45</xdr:row>
                <xdr:rowOff>28575</xdr:rowOff>
              </to>
            </anchor>
          </controlPr>
        </control>
      </mc:Choice>
      <mc:Fallback>
        <control shapeId="21547" r:id="rId146" name="BMP41"/>
      </mc:Fallback>
    </mc:AlternateContent>
    <mc:AlternateContent xmlns:mc="http://schemas.openxmlformats.org/markup-compatibility/2006">
      <mc:Choice Requires="x14">
        <control shapeId="21548" r:id="rId148" name="BMP42">
          <controlPr defaultSize="0" autoLine="0" autoPict="0" linkedCell="A46" listFillRange="DynBMPName" r:id="rId149">
            <anchor moveWithCells="1">
              <from>
                <xdr:col>0</xdr:col>
                <xdr:colOff>9525</xdr:colOff>
                <xdr:row>45</xdr:row>
                <xdr:rowOff>9525</xdr:rowOff>
              </from>
              <to>
                <xdr:col>0</xdr:col>
                <xdr:colOff>3181350</xdr:colOff>
                <xdr:row>46</xdr:row>
                <xdr:rowOff>28575</xdr:rowOff>
              </to>
            </anchor>
          </controlPr>
        </control>
      </mc:Choice>
      <mc:Fallback>
        <control shapeId="21548" r:id="rId148" name="BMP42"/>
      </mc:Fallback>
    </mc:AlternateContent>
    <mc:AlternateContent xmlns:mc="http://schemas.openxmlformats.org/markup-compatibility/2006">
      <mc:Choice Requires="x14">
        <control shapeId="21549" r:id="rId150" name="BMP43">
          <controlPr defaultSize="0" autoLine="0" autoPict="0" linkedCell="A47" listFillRange="DynBMPName" r:id="rId151">
            <anchor moveWithCells="1">
              <from>
                <xdr:col>0</xdr:col>
                <xdr:colOff>9525</xdr:colOff>
                <xdr:row>46</xdr:row>
                <xdr:rowOff>9525</xdr:rowOff>
              </from>
              <to>
                <xdr:col>0</xdr:col>
                <xdr:colOff>3181350</xdr:colOff>
                <xdr:row>47</xdr:row>
                <xdr:rowOff>28575</xdr:rowOff>
              </to>
            </anchor>
          </controlPr>
        </control>
      </mc:Choice>
      <mc:Fallback>
        <control shapeId="21549" r:id="rId150" name="BMP43"/>
      </mc:Fallback>
    </mc:AlternateContent>
    <mc:AlternateContent xmlns:mc="http://schemas.openxmlformats.org/markup-compatibility/2006">
      <mc:Choice Requires="x14">
        <control shapeId="21550" r:id="rId152" name="BMP44">
          <controlPr defaultSize="0" autoLine="0" autoPict="0" linkedCell="A48" listFillRange="DynBMPName" r:id="rId153">
            <anchor moveWithCells="1">
              <from>
                <xdr:col>0</xdr:col>
                <xdr:colOff>9525</xdr:colOff>
                <xdr:row>47</xdr:row>
                <xdr:rowOff>9525</xdr:rowOff>
              </from>
              <to>
                <xdr:col>0</xdr:col>
                <xdr:colOff>3181350</xdr:colOff>
                <xdr:row>48</xdr:row>
                <xdr:rowOff>28575</xdr:rowOff>
              </to>
            </anchor>
          </controlPr>
        </control>
      </mc:Choice>
      <mc:Fallback>
        <control shapeId="21550" r:id="rId152" name="BMP44"/>
      </mc:Fallback>
    </mc:AlternateContent>
    <mc:AlternateContent xmlns:mc="http://schemas.openxmlformats.org/markup-compatibility/2006">
      <mc:Choice Requires="x14">
        <control shapeId="21551" r:id="rId154" name="BMP45">
          <controlPr defaultSize="0" autoLine="0" autoPict="0" linkedCell="A49" listFillRange="DynBMPName" r:id="rId155">
            <anchor moveWithCells="1">
              <from>
                <xdr:col>0</xdr:col>
                <xdr:colOff>9525</xdr:colOff>
                <xdr:row>48</xdr:row>
                <xdr:rowOff>9525</xdr:rowOff>
              </from>
              <to>
                <xdr:col>0</xdr:col>
                <xdr:colOff>3181350</xdr:colOff>
                <xdr:row>49</xdr:row>
                <xdr:rowOff>28575</xdr:rowOff>
              </to>
            </anchor>
          </controlPr>
        </control>
      </mc:Choice>
      <mc:Fallback>
        <control shapeId="21551" r:id="rId154" name="BMP45"/>
      </mc:Fallback>
    </mc:AlternateContent>
    <mc:AlternateContent xmlns:mc="http://schemas.openxmlformats.org/markup-compatibility/2006">
      <mc:Choice Requires="x14">
        <control shapeId="21552" r:id="rId156" name="BMP46">
          <controlPr defaultSize="0" autoLine="0" autoPict="0" linkedCell="A50" listFillRange="DynBMPName" r:id="rId157">
            <anchor moveWithCells="1">
              <from>
                <xdr:col>0</xdr:col>
                <xdr:colOff>9525</xdr:colOff>
                <xdr:row>49</xdr:row>
                <xdr:rowOff>9525</xdr:rowOff>
              </from>
              <to>
                <xdr:col>0</xdr:col>
                <xdr:colOff>3181350</xdr:colOff>
                <xdr:row>50</xdr:row>
                <xdr:rowOff>28575</xdr:rowOff>
              </to>
            </anchor>
          </controlPr>
        </control>
      </mc:Choice>
      <mc:Fallback>
        <control shapeId="21552" r:id="rId156" name="BMP46"/>
      </mc:Fallback>
    </mc:AlternateContent>
    <mc:AlternateContent xmlns:mc="http://schemas.openxmlformats.org/markup-compatibility/2006">
      <mc:Choice Requires="x14">
        <control shapeId="21553" r:id="rId158" name="BMP47">
          <controlPr defaultSize="0" autoLine="0" autoPict="0" linkedCell="A51" listFillRange="DynBMPName" r:id="rId159">
            <anchor moveWithCells="1">
              <from>
                <xdr:col>0</xdr:col>
                <xdr:colOff>9525</xdr:colOff>
                <xdr:row>50</xdr:row>
                <xdr:rowOff>9525</xdr:rowOff>
              </from>
              <to>
                <xdr:col>0</xdr:col>
                <xdr:colOff>3181350</xdr:colOff>
                <xdr:row>51</xdr:row>
                <xdr:rowOff>28575</xdr:rowOff>
              </to>
            </anchor>
          </controlPr>
        </control>
      </mc:Choice>
      <mc:Fallback>
        <control shapeId="21553" r:id="rId158" name="BMP47"/>
      </mc:Fallback>
    </mc:AlternateContent>
    <mc:AlternateContent xmlns:mc="http://schemas.openxmlformats.org/markup-compatibility/2006">
      <mc:Choice Requires="x14">
        <control shapeId="21554" r:id="rId160" name="BMP48">
          <controlPr defaultSize="0" autoLine="0" autoPict="0" linkedCell="A52" listFillRange="DynBMPName" r:id="rId161">
            <anchor moveWithCells="1">
              <from>
                <xdr:col>0</xdr:col>
                <xdr:colOff>9525</xdr:colOff>
                <xdr:row>51</xdr:row>
                <xdr:rowOff>9525</xdr:rowOff>
              </from>
              <to>
                <xdr:col>0</xdr:col>
                <xdr:colOff>3181350</xdr:colOff>
                <xdr:row>52</xdr:row>
                <xdr:rowOff>28575</xdr:rowOff>
              </to>
            </anchor>
          </controlPr>
        </control>
      </mc:Choice>
      <mc:Fallback>
        <control shapeId="21554" r:id="rId160" name="BMP48"/>
      </mc:Fallback>
    </mc:AlternateContent>
    <mc:AlternateContent xmlns:mc="http://schemas.openxmlformats.org/markup-compatibility/2006">
      <mc:Choice Requires="x14">
        <control shapeId="21555" r:id="rId162" name="BMP49">
          <controlPr defaultSize="0" autoLine="0" autoPict="0" linkedCell="A53" listFillRange="DynBMPName" r:id="rId163">
            <anchor moveWithCells="1">
              <from>
                <xdr:col>0</xdr:col>
                <xdr:colOff>9525</xdr:colOff>
                <xdr:row>52</xdr:row>
                <xdr:rowOff>9525</xdr:rowOff>
              </from>
              <to>
                <xdr:col>0</xdr:col>
                <xdr:colOff>3181350</xdr:colOff>
                <xdr:row>53</xdr:row>
                <xdr:rowOff>28575</xdr:rowOff>
              </to>
            </anchor>
          </controlPr>
        </control>
      </mc:Choice>
      <mc:Fallback>
        <control shapeId="21555" r:id="rId162" name="BMP49"/>
      </mc:Fallback>
    </mc:AlternateContent>
    <mc:AlternateContent xmlns:mc="http://schemas.openxmlformats.org/markup-compatibility/2006">
      <mc:Choice Requires="x14">
        <control shapeId="21556" r:id="rId164" name="BMP50">
          <controlPr defaultSize="0" autoLine="0" autoPict="0" linkedCell="A54" listFillRange="DynBMPName" r:id="rId165">
            <anchor moveWithCells="1">
              <from>
                <xdr:col>0</xdr:col>
                <xdr:colOff>9525</xdr:colOff>
                <xdr:row>53</xdr:row>
                <xdr:rowOff>9525</xdr:rowOff>
              </from>
              <to>
                <xdr:col>0</xdr:col>
                <xdr:colOff>3181350</xdr:colOff>
                <xdr:row>54</xdr:row>
                <xdr:rowOff>28575</xdr:rowOff>
              </to>
            </anchor>
          </controlPr>
        </control>
      </mc:Choice>
      <mc:Fallback>
        <control shapeId="21556" r:id="rId164" name="BMP50"/>
      </mc:Fallback>
    </mc:AlternateContent>
    <mc:AlternateContent xmlns:mc="http://schemas.openxmlformats.org/markup-compatibility/2006">
      <mc:Choice Requires="x14">
        <control shapeId="21557" r:id="rId166" name="ComboBox53">
          <controlPr defaultSize="0" autoLine="0" linkedCell="B4" listFillRange="Mgmt_Strat" r:id="rId167">
            <anchor moveWithCells="1">
              <from>
                <xdr:col>1</xdr:col>
                <xdr:colOff>0</xdr:colOff>
                <xdr:row>3</xdr:row>
                <xdr:rowOff>0</xdr:rowOff>
              </from>
              <to>
                <xdr:col>2</xdr:col>
                <xdr:colOff>0</xdr:colOff>
                <xdr:row>4</xdr:row>
                <xdr:rowOff>19050</xdr:rowOff>
              </to>
            </anchor>
          </controlPr>
        </control>
      </mc:Choice>
      <mc:Fallback>
        <control shapeId="21557" r:id="rId166" name="ComboBox53"/>
      </mc:Fallback>
    </mc:AlternateContent>
    <mc:AlternateContent xmlns:mc="http://schemas.openxmlformats.org/markup-compatibility/2006">
      <mc:Choice Requires="x14">
        <control shapeId="21586" r:id="rId168" name="BMP51">
          <controlPr defaultSize="0" autoLine="0" linkedCell="A55" listFillRange="DynBMPName" r:id="rId169">
            <anchor moveWithCells="1">
              <from>
                <xdr:col>0</xdr:col>
                <xdr:colOff>9525</xdr:colOff>
                <xdr:row>54</xdr:row>
                <xdr:rowOff>9525</xdr:rowOff>
              </from>
              <to>
                <xdr:col>0</xdr:col>
                <xdr:colOff>3181350</xdr:colOff>
                <xdr:row>55</xdr:row>
                <xdr:rowOff>28575</xdr:rowOff>
              </to>
            </anchor>
          </controlPr>
        </control>
      </mc:Choice>
      <mc:Fallback>
        <control shapeId="21586" r:id="rId168" name="BMP51"/>
      </mc:Fallback>
    </mc:AlternateContent>
    <mc:AlternateContent xmlns:mc="http://schemas.openxmlformats.org/markup-compatibility/2006">
      <mc:Choice Requires="x14">
        <control shapeId="21587" r:id="rId170" name="BMP52">
          <controlPr defaultSize="0" autoLine="0" linkedCell="A56" listFillRange="DynBMPName" r:id="rId171">
            <anchor moveWithCells="1">
              <from>
                <xdr:col>0</xdr:col>
                <xdr:colOff>9525</xdr:colOff>
                <xdr:row>55</xdr:row>
                <xdr:rowOff>9525</xdr:rowOff>
              </from>
              <to>
                <xdr:col>0</xdr:col>
                <xdr:colOff>3181350</xdr:colOff>
                <xdr:row>56</xdr:row>
                <xdr:rowOff>28575</xdr:rowOff>
              </to>
            </anchor>
          </controlPr>
        </control>
      </mc:Choice>
      <mc:Fallback>
        <control shapeId="21587" r:id="rId170" name="BMP52"/>
      </mc:Fallback>
    </mc:AlternateContent>
    <mc:AlternateContent xmlns:mc="http://schemas.openxmlformats.org/markup-compatibility/2006">
      <mc:Choice Requires="x14">
        <control shapeId="21588" r:id="rId172" name="BMP53">
          <controlPr defaultSize="0" autoLine="0" linkedCell="A57" listFillRange="DynBMPName" r:id="rId173">
            <anchor moveWithCells="1">
              <from>
                <xdr:col>0</xdr:col>
                <xdr:colOff>9525</xdr:colOff>
                <xdr:row>56</xdr:row>
                <xdr:rowOff>9525</xdr:rowOff>
              </from>
              <to>
                <xdr:col>0</xdr:col>
                <xdr:colOff>3181350</xdr:colOff>
                <xdr:row>57</xdr:row>
                <xdr:rowOff>28575</xdr:rowOff>
              </to>
            </anchor>
          </controlPr>
        </control>
      </mc:Choice>
      <mc:Fallback>
        <control shapeId="21588" r:id="rId172" name="BMP53"/>
      </mc:Fallback>
    </mc:AlternateContent>
    <mc:AlternateContent xmlns:mc="http://schemas.openxmlformats.org/markup-compatibility/2006">
      <mc:Choice Requires="x14">
        <control shapeId="21589" r:id="rId174" name="BMP54">
          <controlPr defaultSize="0" autoLine="0" linkedCell="A58" listFillRange="DynBMPName" r:id="rId175">
            <anchor moveWithCells="1">
              <from>
                <xdr:col>0</xdr:col>
                <xdr:colOff>9525</xdr:colOff>
                <xdr:row>57</xdr:row>
                <xdr:rowOff>9525</xdr:rowOff>
              </from>
              <to>
                <xdr:col>0</xdr:col>
                <xdr:colOff>3181350</xdr:colOff>
                <xdr:row>58</xdr:row>
                <xdr:rowOff>28575</xdr:rowOff>
              </to>
            </anchor>
          </controlPr>
        </control>
      </mc:Choice>
      <mc:Fallback>
        <control shapeId="21589" r:id="rId174" name="BMP54"/>
      </mc:Fallback>
    </mc:AlternateContent>
    <mc:AlternateContent xmlns:mc="http://schemas.openxmlformats.org/markup-compatibility/2006">
      <mc:Choice Requires="x14">
        <control shapeId="21590" r:id="rId176" name="BMP55">
          <controlPr defaultSize="0" autoLine="0" linkedCell="A59" listFillRange="DynBMPName" r:id="rId177">
            <anchor moveWithCells="1">
              <from>
                <xdr:col>0</xdr:col>
                <xdr:colOff>9525</xdr:colOff>
                <xdr:row>58</xdr:row>
                <xdr:rowOff>9525</xdr:rowOff>
              </from>
              <to>
                <xdr:col>0</xdr:col>
                <xdr:colOff>3181350</xdr:colOff>
                <xdr:row>59</xdr:row>
                <xdr:rowOff>28575</xdr:rowOff>
              </to>
            </anchor>
          </controlPr>
        </control>
      </mc:Choice>
      <mc:Fallback>
        <control shapeId="21590" r:id="rId176" name="BMP55"/>
      </mc:Fallback>
    </mc:AlternateContent>
    <mc:AlternateContent xmlns:mc="http://schemas.openxmlformats.org/markup-compatibility/2006">
      <mc:Choice Requires="x14">
        <control shapeId="21591" r:id="rId178" name="BMP56">
          <controlPr defaultSize="0" autoLine="0" linkedCell="A60" listFillRange="DynBMPName" r:id="rId179">
            <anchor moveWithCells="1">
              <from>
                <xdr:col>0</xdr:col>
                <xdr:colOff>9525</xdr:colOff>
                <xdr:row>59</xdr:row>
                <xdr:rowOff>9525</xdr:rowOff>
              </from>
              <to>
                <xdr:col>0</xdr:col>
                <xdr:colOff>3181350</xdr:colOff>
                <xdr:row>60</xdr:row>
                <xdr:rowOff>28575</xdr:rowOff>
              </to>
            </anchor>
          </controlPr>
        </control>
      </mc:Choice>
      <mc:Fallback>
        <control shapeId="21591" r:id="rId178" name="BMP56"/>
      </mc:Fallback>
    </mc:AlternateContent>
    <mc:AlternateContent xmlns:mc="http://schemas.openxmlformats.org/markup-compatibility/2006">
      <mc:Choice Requires="x14">
        <control shapeId="21592" r:id="rId180" name="BMP57">
          <controlPr defaultSize="0" autoLine="0" linkedCell="A61" listFillRange="DynBMPName" r:id="rId181">
            <anchor moveWithCells="1">
              <from>
                <xdr:col>0</xdr:col>
                <xdr:colOff>9525</xdr:colOff>
                <xdr:row>60</xdr:row>
                <xdr:rowOff>9525</xdr:rowOff>
              </from>
              <to>
                <xdr:col>0</xdr:col>
                <xdr:colOff>3181350</xdr:colOff>
                <xdr:row>61</xdr:row>
                <xdr:rowOff>28575</xdr:rowOff>
              </to>
            </anchor>
          </controlPr>
        </control>
      </mc:Choice>
      <mc:Fallback>
        <control shapeId="21592" r:id="rId180" name="BMP57"/>
      </mc:Fallback>
    </mc:AlternateContent>
    <mc:AlternateContent xmlns:mc="http://schemas.openxmlformats.org/markup-compatibility/2006">
      <mc:Choice Requires="x14">
        <control shapeId="21593" r:id="rId182" name="BMP58">
          <controlPr defaultSize="0" autoLine="0" linkedCell="A62" listFillRange="DynBMPName" r:id="rId183">
            <anchor moveWithCells="1">
              <from>
                <xdr:col>0</xdr:col>
                <xdr:colOff>9525</xdr:colOff>
                <xdr:row>61</xdr:row>
                <xdr:rowOff>9525</xdr:rowOff>
              </from>
              <to>
                <xdr:col>0</xdr:col>
                <xdr:colOff>3181350</xdr:colOff>
                <xdr:row>62</xdr:row>
                <xdr:rowOff>28575</xdr:rowOff>
              </to>
            </anchor>
          </controlPr>
        </control>
      </mc:Choice>
      <mc:Fallback>
        <control shapeId="21593" r:id="rId182" name="BMP58"/>
      </mc:Fallback>
    </mc:AlternateContent>
    <mc:AlternateContent xmlns:mc="http://schemas.openxmlformats.org/markup-compatibility/2006">
      <mc:Choice Requires="x14">
        <control shapeId="21594" r:id="rId184" name="BMP59">
          <controlPr defaultSize="0" autoLine="0" linkedCell="A63" listFillRange="DynBMPName" r:id="rId185">
            <anchor moveWithCells="1">
              <from>
                <xdr:col>0</xdr:col>
                <xdr:colOff>9525</xdr:colOff>
                <xdr:row>62</xdr:row>
                <xdr:rowOff>9525</xdr:rowOff>
              </from>
              <to>
                <xdr:col>0</xdr:col>
                <xdr:colOff>3181350</xdr:colOff>
                <xdr:row>63</xdr:row>
                <xdr:rowOff>28575</xdr:rowOff>
              </to>
            </anchor>
          </controlPr>
        </control>
      </mc:Choice>
      <mc:Fallback>
        <control shapeId="21594" r:id="rId184" name="BMP59"/>
      </mc:Fallback>
    </mc:AlternateContent>
    <mc:AlternateContent xmlns:mc="http://schemas.openxmlformats.org/markup-compatibility/2006">
      <mc:Choice Requires="x14">
        <control shapeId="21595" r:id="rId186" name="BMP60">
          <controlPr defaultSize="0" autoLine="0" linkedCell="A64" listFillRange="DynBMPName" r:id="rId187">
            <anchor moveWithCells="1">
              <from>
                <xdr:col>0</xdr:col>
                <xdr:colOff>9525</xdr:colOff>
                <xdr:row>63</xdr:row>
                <xdr:rowOff>9525</xdr:rowOff>
              </from>
              <to>
                <xdr:col>0</xdr:col>
                <xdr:colOff>3181350</xdr:colOff>
                <xdr:row>64</xdr:row>
                <xdr:rowOff>28575</xdr:rowOff>
              </to>
            </anchor>
          </controlPr>
        </control>
      </mc:Choice>
      <mc:Fallback>
        <control shapeId="21595" r:id="rId186" name="BMP60"/>
      </mc:Fallback>
    </mc:AlternateContent>
    <mc:AlternateContent xmlns:mc="http://schemas.openxmlformats.org/markup-compatibility/2006">
      <mc:Choice Requires="x14">
        <control shapeId="21596" r:id="rId188" name="BMP61">
          <controlPr defaultSize="0" autoLine="0" linkedCell="A65" listFillRange="DynBMPName" r:id="rId189">
            <anchor moveWithCells="1">
              <from>
                <xdr:col>0</xdr:col>
                <xdr:colOff>9525</xdr:colOff>
                <xdr:row>64</xdr:row>
                <xdr:rowOff>9525</xdr:rowOff>
              </from>
              <to>
                <xdr:col>0</xdr:col>
                <xdr:colOff>3181350</xdr:colOff>
                <xdr:row>65</xdr:row>
                <xdr:rowOff>28575</xdr:rowOff>
              </to>
            </anchor>
          </controlPr>
        </control>
      </mc:Choice>
      <mc:Fallback>
        <control shapeId="21596" r:id="rId188" name="BMP61"/>
      </mc:Fallback>
    </mc:AlternateContent>
    <mc:AlternateContent xmlns:mc="http://schemas.openxmlformats.org/markup-compatibility/2006">
      <mc:Choice Requires="x14">
        <control shapeId="21597" r:id="rId190" name="BMP62">
          <controlPr defaultSize="0" autoLine="0" linkedCell="A66" listFillRange="DynBMPName" r:id="rId191">
            <anchor moveWithCells="1">
              <from>
                <xdr:col>0</xdr:col>
                <xdr:colOff>9525</xdr:colOff>
                <xdr:row>65</xdr:row>
                <xdr:rowOff>9525</xdr:rowOff>
              </from>
              <to>
                <xdr:col>0</xdr:col>
                <xdr:colOff>3181350</xdr:colOff>
                <xdr:row>66</xdr:row>
                <xdr:rowOff>28575</xdr:rowOff>
              </to>
            </anchor>
          </controlPr>
        </control>
      </mc:Choice>
      <mc:Fallback>
        <control shapeId="21597" r:id="rId190" name="BMP62"/>
      </mc:Fallback>
    </mc:AlternateContent>
    <mc:AlternateContent xmlns:mc="http://schemas.openxmlformats.org/markup-compatibility/2006">
      <mc:Choice Requires="x14">
        <control shapeId="21598" r:id="rId192" name="BMP63">
          <controlPr defaultSize="0" autoLine="0" linkedCell="A67" listFillRange="DynBMPName" r:id="rId193">
            <anchor moveWithCells="1">
              <from>
                <xdr:col>0</xdr:col>
                <xdr:colOff>9525</xdr:colOff>
                <xdr:row>66</xdr:row>
                <xdr:rowOff>9525</xdr:rowOff>
              </from>
              <to>
                <xdr:col>0</xdr:col>
                <xdr:colOff>3181350</xdr:colOff>
                <xdr:row>67</xdr:row>
                <xdr:rowOff>28575</xdr:rowOff>
              </to>
            </anchor>
          </controlPr>
        </control>
      </mc:Choice>
      <mc:Fallback>
        <control shapeId="21598" r:id="rId192" name="BMP63"/>
      </mc:Fallback>
    </mc:AlternateContent>
    <mc:AlternateContent xmlns:mc="http://schemas.openxmlformats.org/markup-compatibility/2006">
      <mc:Choice Requires="x14">
        <control shapeId="21599" r:id="rId194" name="BMP64">
          <controlPr defaultSize="0" autoLine="0" linkedCell="A68" listFillRange="DynBMPName" r:id="rId195">
            <anchor moveWithCells="1">
              <from>
                <xdr:col>0</xdr:col>
                <xdr:colOff>9525</xdr:colOff>
                <xdr:row>67</xdr:row>
                <xdr:rowOff>9525</xdr:rowOff>
              </from>
              <to>
                <xdr:col>0</xdr:col>
                <xdr:colOff>3181350</xdr:colOff>
                <xdr:row>68</xdr:row>
                <xdr:rowOff>28575</xdr:rowOff>
              </to>
            </anchor>
          </controlPr>
        </control>
      </mc:Choice>
      <mc:Fallback>
        <control shapeId="21599" r:id="rId194" name="BMP64"/>
      </mc:Fallback>
    </mc:AlternateContent>
    <mc:AlternateContent xmlns:mc="http://schemas.openxmlformats.org/markup-compatibility/2006">
      <mc:Choice Requires="x14">
        <control shapeId="21600" r:id="rId196" name="BMP65">
          <controlPr defaultSize="0" autoLine="0" linkedCell="A69" listFillRange="DynBMPName" r:id="rId197">
            <anchor moveWithCells="1">
              <from>
                <xdr:col>0</xdr:col>
                <xdr:colOff>9525</xdr:colOff>
                <xdr:row>68</xdr:row>
                <xdr:rowOff>9525</xdr:rowOff>
              </from>
              <to>
                <xdr:col>0</xdr:col>
                <xdr:colOff>3181350</xdr:colOff>
                <xdr:row>69</xdr:row>
                <xdr:rowOff>28575</xdr:rowOff>
              </to>
            </anchor>
          </controlPr>
        </control>
      </mc:Choice>
      <mc:Fallback>
        <control shapeId="21600" r:id="rId196" name="BMP65"/>
      </mc:Fallback>
    </mc:AlternateContent>
    <mc:AlternateContent xmlns:mc="http://schemas.openxmlformats.org/markup-compatibility/2006">
      <mc:Choice Requires="x14">
        <control shapeId="21601" r:id="rId198" name="BMP66">
          <controlPr defaultSize="0" autoLine="0" linkedCell="A70" listFillRange="DynBMPName" r:id="rId199">
            <anchor moveWithCells="1">
              <from>
                <xdr:col>0</xdr:col>
                <xdr:colOff>9525</xdr:colOff>
                <xdr:row>69</xdr:row>
                <xdr:rowOff>9525</xdr:rowOff>
              </from>
              <to>
                <xdr:col>0</xdr:col>
                <xdr:colOff>3181350</xdr:colOff>
                <xdr:row>70</xdr:row>
                <xdr:rowOff>28575</xdr:rowOff>
              </to>
            </anchor>
          </controlPr>
        </control>
      </mc:Choice>
      <mc:Fallback>
        <control shapeId="21601" r:id="rId198" name="BMP66"/>
      </mc:Fallback>
    </mc:AlternateContent>
    <mc:AlternateContent xmlns:mc="http://schemas.openxmlformats.org/markup-compatibility/2006">
      <mc:Choice Requires="x14">
        <control shapeId="21602" r:id="rId200" name="BMP67">
          <controlPr defaultSize="0" autoLine="0" linkedCell="A71" listFillRange="DynBMPName" r:id="rId201">
            <anchor moveWithCells="1">
              <from>
                <xdr:col>0</xdr:col>
                <xdr:colOff>9525</xdr:colOff>
                <xdr:row>70</xdr:row>
                <xdr:rowOff>9525</xdr:rowOff>
              </from>
              <to>
                <xdr:col>0</xdr:col>
                <xdr:colOff>3181350</xdr:colOff>
                <xdr:row>71</xdr:row>
                <xdr:rowOff>28575</xdr:rowOff>
              </to>
            </anchor>
          </controlPr>
        </control>
      </mc:Choice>
      <mc:Fallback>
        <control shapeId="21602" r:id="rId200" name="BMP67"/>
      </mc:Fallback>
    </mc:AlternateContent>
    <mc:AlternateContent xmlns:mc="http://schemas.openxmlformats.org/markup-compatibility/2006">
      <mc:Choice Requires="x14">
        <control shapeId="21603" r:id="rId202" name="BMP68">
          <controlPr defaultSize="0" autoLine="0" linkedCell="A72" listFillRange="DynBMPName" r:id="rId203">
            <anchor moveWithCells="1">
              <from>
                <xdr:col>0</xdr:col>
                <xdr:colOff>9525</xdr:colOff>
                <xdr:row>71</xdr:row>
                <xdr:rowOff>9525</xdr:rowOff>
              </from>
              <to>
                <xdr:col>0</xdr:col>
                <xdr:colOff>3181350</xdr:colOff>
                <xdr:row>72</xdr:row>
                <xdr:rowOff>28575</xdr:rowOff>
              </to>
            </anchor>
          </controlPr>
        </control>
      </mc:Choice>
      <mc:Fallback>
        <control shapeId="21603" r:id="rId202" name="BMP68"/>
      </mc:Fallback>
    </mc:AlternateContent>
    <mc:AlternateContent xmlns:mc="http://schemas.openxmlformats.org/markup-compatibility/2006">
      <mc:Choice Requires="x14">
        <control shapeId="21604" r:id="rId204" name="BMP69">
          <controlPr defaultSize="0" autoLine="0" linkedCell="A73" listFillRange="DynBMPName" r:id="rId205">
            <anchor moveWithCells="1">
              <from>
                <xdr:col>0</xdr:col>
                <xdr:colOff>9525</xdr:colOff>
                <xdr:row>72</xdr:row>
                <xdr:rowOff>9525</xdr:rowOff>
              </from>
              <to>
                <xdr:col>0</xdr:col>
                <xdr:colOff>3181350</xdr:colOff>
                <xdr:row>73</xdr:row>
                <xdr:rowOff>28575</xdr:rowOff>
              </to>
            </anchor>
          </controlPr>
        </control>
      </mc:Choice>
      <mc:Fallback>
        <control shapeId="21604" r:id="rId204" name="BMP69"/>
      </mc:Fallback>
    </mc:AlternateContent>
    <mc:AlternateContent xmlns:mc="http://schemas.openxmlformats.org/markup-compatibility/2006">
      <mc:Choice Requires="x14">
        <control shapeId="21605" r:id="rId206" name="BMP70">
          <controlPr defaultSize="0" autoLine="0" linkedCell="A74" listFillRange="DynBMPName" r:id="rId207">
            <anchor moveWithCells="1">
              <from>
                <xdr:col>0</xdr:col>
                <xdr:colOff>9525</xdr:colOff>
                <xdr:row>73</xdr:row>
                <xdr:rowOff>9525</xdr:rowOff>
              </from>
              <to>
                <xdr:col>0</xdr:col>
                <xdr:colOff>3181350</xdr:colOff>
                <xdr:row>74</xdr:row>
                <xdr:rowOff>28575</xdr:rowOff>
              </to>
            </anchor>
          </controlPr>
        </control>
      </mc:Choice>
      <mc:Fallback>
        <control shapeId="21605" r:id="rId206" name="BMP70"/>
      </mc:Fallback>
    </mc:AlternateContent>
    <mc:AlternateContent xmlns:mc="http://schemas.openxmlformats.org/markup-compatibility/2006">
      <mc:Choice Requires="x14">
        <control shapeId="21609" r:id="rId208" name="CommandButton3">
          <controlPr defaultSize="0" autoLine="0" r:id="rId209">
            <anchor moveWithCells="1">
              <from>
                <xdr:col>4</xdr:col>
                <xdr:colOff>0</xdr:colOff>
                <xdr:row>0</xdr:row>
                <xdr:rowOff>0</xdr:rowOff>
              </from>
              <to>
                <xdr:col>5</xdr:col>
                <xdr:colOff>285750</xdr:colOff>
                <xdr:row>1</xdr:row>
                <xdr:rowOff>9525</xdr:rowOff>
              </to>
            </anchor>
          </controlPr>
        </control>
      </mc:Choice>
      <mc:Fallback>
        <control shapeId="21609" r:id="rId208" name="CommandButton3"/>
      </mc:Fallback>
    </mc:AlternateContent>
  </control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sheetPr>
  <dimension ref="A1:BA151"/>
  <sheetViews>
    <sheetView zoomScaleNormal="100" workbookViewId="0">
      <pane xSplit="2" ySplit="2" topLeftCell="C36" activePane="bottomRight" state="frozen"/>
      <selection activeCell="B5" sqref="B5"/>
      <selection pane="topRight" activeCell="B5" sqref="B5"/>
      <selection pane="bottomLeft" activeCell="B5" sqref="B5"/>
      <selection pane="bottomRight" activeCell="X2" sqref="X2"/>
    </sheetView>
  </sheetViews>
  <sheetFormatPr defaultRowHeight="42" customHeight="1" x14ac:dyDescent="0.25"/>
  <cols>
    <col min="1" max="1" width="9.140625" style="21" customWidth="1"/>
    <col min="2" max="2" width="39.7109375" style="21" customWidth="1"/>
    <col min="3" max="12" width="9.140625" style="21"/>
    <col min="13" max="13" width="10.140625" style="21" customWidth="1"/>
    <col min="14" max="15" width="9.140625" style="21"/>
    <col min="16" max="16" width="9.140625" style="26"/>
    <col min="17" max="21" width="9.140625" style="21"/>
    <col min="22" max="22" width="10.140625" style="21" customWidth="1"/>
    <col min="23" max="25" width="9.140625" style="21"/>
    <col min="26" max="26" width="9.7109375" style="21" customWidth="1"/>
    <col min="27" max="28" width="9.140625" style="21"/>
    <col min="29" max="29" width="10.140625" style="21" customWidth="1"/>
    <col min="30" max="52" width="9.140625" style="21"/>
    <col min="53" max="53" width="5" style="21" customWidth="1"/>
    <col min="54" max="16384" width="9.140625" style="21"/>
  </cols>
  <sheetData>
    <row r="1" spans="1:53" s="27" customFormat="1" ht="42" customHeight="1" x14ac:dyDescent="0.25">
      <c r="A1" s="140" t="s">
        <v>0</v>
      </c>
      <c r="B1" s="142" t="s">
        <v>119</v>
      </c>
      <c r="C1" s="144" t="s">
        <v>414</v>
      </c>
      <c r="D1" s="145"/>
      <c r="E1" s="146" t="s">
        <v>415</v>
      </c>
      <c r="F1" s="147"/>
      <c r="G1" s="147"/>
      <c r="H1" s="147"/>
      <c r="I1" s="147"/>
      <c r="J1" s="147"/>
      <c r="K1" s="148"/>
      <c r="L1" s="149" t="s">
        <v>416</v>
      </c>
      <c r="M1" s="150"/>
      <c r="N1" s="151" t="s">
        <v>417</v>
      </c>
      <c r="O1" s="152"/>
      <c r="P1" s="152"/>
      <c r="Q1" s="153"/>
      <c r="R1" s="137" t="s">
        <v>418</v>
      </c>
      <c r="S1" s="138"/>
      <c r="T1" s="138"/>
      <c r="U1" s="138"/>
      <c r="V1" s="138"/>
      <c r="W1" s="138"/>
      <c r="X1" s="138"/>
      <c r="Y1" s="138"/>
      <c r="Z1" s="138"/>
      <c r="AA1" s="138"/>
      <c r="AB1" s="138"/>
      <c r="AC1" s="138"/>
      <c r="AD1" s="139"/>
      <c r="BA1" s="27" t="s">
        <v>424</v>
      </c>
    </row>
    <row r="2" spans="1:53" s="16" customFormat="1" ht="42" customHeight="1" x14ac:dyDescent="0.25">
      <c r="A2" s="141"/>
      <c r="B2" s="143"/>
      <c r="C2" s="2" t="s">
        <v>4</v>
      </c>
      <c r="D2" s="3" t="s">
        <v>13</v>
      </c>
      <c r="E2" s="4" t="s">
        <v>430</v>
      </c>
      <c r="F2" s="5" t="s">
        <v>1</v>
      </c>
      <c r="G2" s="5" t="s">
        <v>3</v>
      </c>
      <c r="H2" s="5" t="s">
        <v>7</v>
      </c>
      <c r="I2" s="5" t="s">
        <v>15</v>
      </c>
      <c r="J2" s="5" t="s">
        <v>16</v>
      </c>
      <c r="K2" s="6" t="s">
        <v>19</v>
      </c>
      <c r="L2" s="7" t="s">
        <v>10</v>
      </c>
      <c r="M2" s="8" t="s">
        <v>11</v>
      </c>
      <c r="N2" s="9" t="s">
        <v>2</v>
      </c>
      <c r="O2" s="10" t="s">
        <v>6</v>
      </c>
      <c r="P2" s="11" t="s">
        <v>8</v>
      </c>
      <c r="Q2" s="12" t="s">
        <v>12</v>
      </c>
      <c r="R2" s="13" t="s">
        <v>432</v>
      </c>
      <c r="S2" s="14" t="s">
        <v>431</v>
      </c>
      <c r="T2" s="14" t="s">
        <v>5</v>
      </c>
      <c r="U2" s="14" t="s">
        <v>429</v>
      </c>
      <c r="V2" s="14" t="s">
        <v>103</v>
      </c>
      <c r="W2" s="14" t="s">
        <v>425</v>
      </c>
      <c r="X2" s="14" t="s">
        <v>428</v>
      </c>
      <c r="Y2" s="14" t="s">
        <v>9</v>
      </c>
      <c r="Z2" s="14" t="s">
        <v>427</v>
      </c>
      <c r="AA2" s="14" t="s">
        <v>426</v>
      </c>
      <c r="AB2" s="14" t="s">
        <v>14</v>
      </c>
      <c r="AC2" s="14" t="s">
        <v>17</v>
      </c>
      <c r="AD2" s="15" t="s">
        <v>18</v>
      </c>
    </row>
    <row r="3" spans="1:53" ht="13.5" x14ac:dyDescent="0.25">
      <c r="A3" s="17" t="s">
        <v>84</v>
      </c>
      <c r="B3" s="18" t="s">
        <v>104</v>
      </c>
      <c r="C3" s="17">
        <v>2</v>
      </c>
      <c r="D3" s="19">
        <v>3.5</v>
      </c>
      <c r="E3" s="17">
        <v>4</v>
      </c>
      <c r="F3" s="20">
        <v>3.5</v>
      </c>
      <c r="G3" s="20">
        <v>4.5</v>
      </c>
      <c r="H3" s="20">
        <v>2.5</v>
      </c>
      <c r="I3" s="20">
        <v>4</v>
      </c>
      <c r="J3" s="20">
        <v>1.5</v>
      </c>
      <c r="K3" s="19">
        <v>3.5</v>
      </c>
      <c r="L3" s="17">
        <v>4</v>
      </c>
      <c r="M3" s="19">
        <v>4</v>
      </c>
      <c r="N3" s="17">
        <v>4.5</v>
      </c>
      <c r="O3" s="20">
        <v>4.5</v>
      </c>
      <c r="P3" s="20">
        <v>4</v>
      </c>
      <c r="Q3" s="19">
        <v>3</v>
      </c>
      <c r="R3" s="17">
        <v>4</v>
      </c>
      <c r="S3" s="20">
        <v>3</v>
      </c>
      <c r="T3" s="20">
        <v>2.5</v>
      </c>
      <c r="U3" s="20">
        <v>3</v>
      </c>
      <c r="V3" s="20">
        <v>2</v>
      </c>
      <c r="W3" s="20">
        <v>0.5</v>
      </c>
      <c r="X3" s="20">
        <v>3.5</v>
      </c>
      <c r="Y3" s="20">
        <v>5</v>
      </c>
      <c r="Z3" s="20">
        <v>2</v>
      </c>
      <c r="AA3" s="20">
        <v>2</v>
      </c>
      <c r="AB3" s="20">
        <v>4</v>
      </c>
      <c r="AC3" s="20">
        <v>3.5</v>
      </c>
      <c r="AD3" s="19">
        <v>4.5</v>
      </c>
      <c r="BA3" s="21" t="str">
        <f>A3&amp;"-"&amp;B3</f>
        <v>Agriculture-Ag Forest Buffer</v>
      </c>
    </row>
    <row r="4" spans="1:53" ht="13.5" x14ac:dyDescent="0.25">
      <c r="A4" s="17" t="s">
        <v>84</v>
      </c>
      <c r="B4" s="18" t="s">
        <v>20</v>
      </c>
      <c r="C4" s="17">
        <v>0</v>
      </c>
      <c r="D4" s="19">
        <v>1</v>
      </c>
      <c r="E4" s="17">
        <v>2</v>
      </c>
      <c r="F4" s="20">
        <v>2.5</v>
      </c>
      <c r="G4" s="20">
        <v>2</v>
      </c>
      <c r="H4" s="20">
        <v>0</v>
      </c>
      <c r="I4" s="20">
        <v>3</v>
      </c>
      <c r="J4" s="20">
        <v>2</v>
      </c>
      <c r="K4" s="19">
        <v>2</v>
      </c>
      <c r="L4" s="17">
        <v>2</v>
      </c>
      <c r="M4" s="19">
        <v>0</v>
      </c>
      <c r="N4" s="17">
        <v>2</v>
      </c>
      <c r="O4" s="20">
        <v>2.5</v>
      </c>
      <c r="P4" s="20">
        <v>3</v>
      </c>
      <c r="Q4" s="19">
        <v>0.5</v>
      </c>
      <c r="R4" s="17">
        <v>0</v>
      </c>
      <c r="S4" s="20">
        <v>1</v>
      </c>
      <c r="T4" s="20">
        <v>0</v>
      </c>
      <c r="U4" s="20">
        <v>1</v>
      </c>
      <c r="V4" s="20">
        <v>0</v>
      </c>
      <c r="W4" s="20">
        <v>0</v>
      </c>
      <c r="X4" s="20">
        <v>4</v>
      </c>
      <c r="Y4" s="20">
        <v>0</v>
      </c>
      <c r="Z4" s="20">
        <v>0</v>
      </c>
      <c r="AA4" s="20">
        <v>4</v>
      </c>
      <c r="AB4" s="20">
        <v>2</v>
      </c>
      <c r="AC4" s="20">
        <v>3</v>
      </c>
      <c r="AD4" s="19">
        <v>0</v>
      </c>
      <c r="BA4" s="21" t="str">
        <f t="shared" ref="BA4:BA67" si="0">A4&amp;"-"&amp;B4</f>
        <v>Agriculture-Ag Shoreline Management (incl. Non-Vegetated and Vegetated)</v>
      </c>
    </row>
    <row r="5" spans="1:53" ht="13.5" x14ac:dyDescent="0.25">
      <c r="A5" s="17" t="s">
        <v>84</v>
      </c>
      <c r="B5" s="18" t="s">
        <v>106</v>
      </c>
      <c r="C5" s="17">
        <v>0</v>
      </c>
      <c r="D5" s="19">
        <v>1</v>
      </c>
      <c r="E5" s="17">
        <v>3</v>
      </c>
      <c r="F5" s="20">
        <v>3.5</v>
      </c>
      <c r="G5" s="20">
        <v>3</v>
      </c>
      <c r="H5" s="20">
        <v>2.5</v>
      </c>
      <c r="I5" s="20">
        <v>5</v>
      </c>
      <c r="J5" s="20">
        <v>3</v>
      </c>
      <c r="K5" s="19">
        <v>3</v>
      </c>
      <c r="L5" s="17">
        <v>1</v>
      </c>
      <c r="M5" s="19">
        <v>0</v>
      </c>
      <c r="N5" s="17">
        <v>2.5</v>
      </c>
      <c r="O5" s="20">
        <v>3</v>
      </c>
      <c r="P5" s="20">
        <v>3</v>
      </c>
      <c r="Q5" s="19">
        <v>1.5</v>
      </c>
      <c r="R5" s="17">
        <v>2</v>
      </c>
      <c r="S5" s="20">
        <v>0</v>
      </c>
      <c r="T5" s="20">
        <v>2</v>
      </c>
      <c r="U5" s="20">
        <v>1</v>
      </c>
      <c r="V5" s="20">
        <v>1</v>
      </c>
      <c r="W5" s="20">
        <v>0</v>
      </c>
      <c r="X5" s="20">
        <v>0</v>
      </c>
      <c r="Y5" s="20">
        <v>1</v>
      </c>
      <c r="Z5" s="20">
        <v>0</v>
      </c>
      <c r="AA5" s="20">
        <v>0</v>
      </c>
      <c r="AB5" s="20">
        <v>2</v>
      </c>
      <c r="AC5" s="20">
        <v>1</v>
      </c>
      <c r="AD5" s="19">
        <v>0</v>
      </c>
      <c r="BA5" s="21" t="str">
        <f t="shared" si="0"/>
        <v>Agriculture-Ag Stream Restoration</v>
      </c>
    </row>
    <row r="6" spans="1:53" ht="13.5" x14ac:dyDescent="0.25">
      <c r="A6" s="17" t="s">
        <v>84</v>
      </c>
      <c r="B6" s="18" t="s">
        <v>105</v>
      </c>
      <c r="C6" s="17">
        <v>2</v>
      </c>
      <c r="D6" s="19">
        <v>1.5</v>
      </c>
      <c r="E6" s="17">
        <v>2</v>
      </c>
      <c r="F6" s="20">
        <v>2</v>
      </c>
      <c r="G6" s="20">
        <v>3</v>
      </c>
      <c r="H6" s="20">
        <v>1</v>
      </c>
      <c r="I6" s="20">
        <v>2</v>
      </c>
      <c r="J6" s="20">
        <v>1</v>
      </c>
      <c r="K6" s="19">
        <v>1.5</v>
      </c>
      <c r="L6" s="17">
        <v>2</v>
      </c>
      <c r="M6" s="19">
        <v>1.5</v>
      </c>
      <c r="N6" s="17">
        <v>2</v>
      </c>
      <c r="O6" s="20">
        <v>2</v>
      </c>
      <c r="P6" s="20">
        <v>2</v>
      </c>
      <c r="Q6" s="19">
        <v>2</v>
      </c>
      <c r="R6" s="17">
        <v>3.5</v>
      </c>
      <c r="S6" s="20">
        <v>1.5</v>
      </c>
      <c r="T6" s="20">
        <v>2</v>
      </c>
      <c r="U6" s="20">
        <v>2</v>
      </c>
      <c r="V6" s="20">
        <v>1.5</v>
      </c>
      <c r="W6" s="20">
        <v>1.5</v>
      </c>
      <c r="X6" s="20">
        <v>2</v>
      </c>
      <c r="Y6" s="20">
        <v>0.5</v>
      </c>
      <c r="Z6" s="20">
        <v>2</v>
      </c>
      <c r="AA6" s="20">
        <v>2</v>
      </c>
      <c r="AB6" s="20">
        <v>2</v>
      </c>
      <c r="AC6" s="20">
        <v>1</v>
      </c>
      <c r="AD6" s="19">
        <v>3</v>
      </c>
      <c r="BA6" s="21" t="str">
        <f t="shared" si="0"/>
        <v>Agriculture-Ag Tree Planting</v>
      </c>
    </row>
    <row r="7" spans="1:53" ht="13.5" x14ac:dyDescent="0.25">
      <c r="A7" s="17" t="s">
        <v>84</v>
      </c>
      <c r="B7" s="18" t="s">
        <v>21</v>
      </c>
      <c r="C7" s="17">
        <v>0</v>
      </c>
      <c r="D7" s="19">
        <v>0</v>
      </c>
      <c r="E7" s="17">
        <v>1</v>
      </c>
      <c r="F7" s="20">
        <v>0</v>
      </c>
      <c r="G7" s="20">
        <v>0</v>
      </c>
      <c r="H7" s="20">
        <v>1</v>
      </c>
      <c r="I7" s="20">
        <v>0</v>
      </c>
      <c r="J7" s="20">
        <v>0</v>
      </c>
      <c r="K7" s="19">
        <v>0</v>
      </c>
      <c r="L7" s="17">
        <v>0</v>
      </c>
      <c r="M7" s="19">
        <v>0</v>
      </c>
      <c r="N7" s="17">
        <v>0</v>
      </c>
      <c r="O7" s="20">
        <v>0.5</v>
      </c>
      <c r="P7" s="20">
        <v>0.5</v>
      </c>
      <c r="Q7" s="19">
        <v>0</v>
      </c>
      <c r="R7" s="17">
        <v>0</v>
      </c>
      <c r="S7" s="20">
        <v>-1</v>
      </c>
      <c r="T7" s="20">
        <v>0</v>
      </c>
      <c r="U7" s="20">
        <v>0</v>
      </c>
      <c r="V7" s="20">
        <v>0</v>
      </c>
      <c r="W7" s="20">
        <v>1</v>
      </c>
      <c r="X7" s="20">
        <v>-1</v>
      </c>
      <c r="Y7" s="20">
        <v>0</v>
      </c>
      <c r="Z7" s="20">
        <v>-1</v>
      </c>
      <c r="AA7" s="20">
        <v>1</v>
      </c>
      <c r="AB7" s="20">
        <v>0</v>
      </c>
      <c r="AC7" s="20">
        <v>1</v>
      </c>
      <c r="AD7" s="19">
        <v>0</v>
      </c>
      <c r="BA7" s="21" t="str">
        <f t="shared" si="0"/>
        <v>Agriculture-Agricultural Ditch BMPs</v>
      </c>
    </row>
    <row r="8" spans="1:53" ht="13.5" x14ac:dyDescent="0.25">
      <c r="A8" s="17" t="s">
        <v>84</v>
      </c>
      <c r="B8" s="18" t="s">
        <v>22</v>
      </c>
      <c r="C8" s="17">
        <v>0</v>
      </c>
      <c r="D8" s="19">
        <v>1</v>
      </c>
      <c r="E8" s="17">
        <v>3</v>
      </c>
      <c r="F8" s="20">
        <v>1</v>
      </c>
      <c r="G8" s="20">
        <v>1</v>
      </c>
      <c r="H8" s="20">
        <v>1</v>
      </c>
      <c r="I8" s="20">
        <v>1</v>
      </c>
      <c r="J8" s="20">
        <v>0</v>
      </c>
      <c r="K8" s="19">
        <v>1</v>
      </c>
      <c r="L8" s="17">
        <v>1</v>
      </c>
      <c r="M8" s="19">
        <v>3</v>
      </c>
      <c r="N8" s="17">
        <v>3</v>
      </c>
      <c r="O8" s="20">
        <v>1</v>
      </c>
      <c r="P8" s="20">
        <v>1</v>
      </c>
      <c r="Q8" s="19">
        <v>3</v>
      </c>
      <c r="R8" s="17">
        <v>3</v>
      </c>
      <c r="S8" s="20">
        <v>1</v>
      </c>
      <c r="T8" s="20">
        <v>0</v>
      </c>
      <c r="U8" s="20">
        <v>1</v>
      </c>
      <c r="V8" s="20">
        <v>-1</v>
      </c>
      <c r="W8" s="20">
        <v>0</v>
      </c>
      <c r="X8" s="20">
        <v>1</v>
      </c>
      <c r="Y8" s="20">
        <v>0</v>
      </c>
      <c r="Z8" s="20">
        <v>1</v>
      </c>
      <c r="AA8" s="20">
        <v>1</v>
      </c>
      <c r="AB8" s="20">
        <v>2</v>
      </c>
      <c r="AC8" s="20">
        <v>1</v>
      </c>
      <c r="AD8" s="19">
        <v>0</v>
      </c>
      <c r="BA8" s="21" t="str">
        <f t="shared" si="0"/>
        <v>Agriculture-Alternative Crops and Alternative Crop/Switchgrass (RI)</v>
      </c>
    </row>
    <row r="9" spans="1:53" ht="27" x14ac:dyDescent="0.25">
      <c r="A9" s="17" t="s">
        <v>84</v>
      </c>
      <c r="B9" s="18" t="s">
        <v>23</v>
      </c>
      <c r="C9" s="17">
        <v>0</v>
      </c>
      <c r="D9" s="19">
        <v>1</v>
      </c>
      <c r="E9" s="17">
        <v>1</v>
      </c>
      <c r="F9" s="20">
        <v>1</v>
      </c>
      <c r="G9" s="20">
        <v>2</v>
      </c>
      <c r="H9" s="20">
        <v>0</v>
      </c>
      <c r="I9" s="20">
        <v>5</v>
      </c>
      <c r="J9" s="20">
        <v>0</v>
      </c>
      <c r="K9" s="19">
        <v>3</v>
      </c>
      <c r="L9" s="17">
        <v>3</v>
      </c>
      <c r="M9" s="19">
        <v>1</v>
      </c>
      <c r="N9" s="17">
        <v>2.5</v>
      </c>
      <c r="O9" s="20">
        <v>3</v>
      </c>
      <c r="P9" s="20">
        <v>3</v>
      </c>
      <c r="Q9" s="19">
        <v>2.5</v>
      </c>
      <c r="R9" s="17">
        <v>0</v>
      </c>
      <c r="S9" s="20">
        <v>1</v>
      </c>
      <c r="T9" s="20">
        <v>0</v>
      </c>
      <c r="U9" s="20">
        <v>1</v>
      </c>
      <c r="V9" s="20">
        <v>1</v>
      </c>
      <c r="W9" s="20">
        <v>0</v>
      </c>
      <c r="X9" s="20">
        <v>0</v>
      </c>
      <c r="Y9" s="20">
        <v>1</v>
      </c>
      <c r="Z9" s="20">
        <v>0</v>
      </c>
      <c r="AA9" s="20">
        <v>0</v>
      </c>
      <c r="AB9" s="20">
        <v>2</v>
      </c>
      <c r="AC9" s="20">
        <v>2</v>
      </c>
      <c r="AD9" s="19">
        <v>0</v>
      </c>
      <c r="BA9" s="21" t="str">
        <f t="shared" si="0"/>
        <v>Agriculture-Alternative Water System (Off Stream Watering Without Fencing)</v>
      </c>
    </row>
    <row r="10" spans="1:53" ht="13.5" x14ac:dyDescent="0.25">
      <c r="A10" s="17" t="s">
        <v>84</v>
      </c>
      <c r="B10" s="18" t="s">
        <v>24</v>
      </c>
      <c r="C10" s="17">
        <v>0</v>
      </c>
      <c r="D10" s="19">
        <v>0</v>
      </c>
      <c r="E10" s="17">
        <v>0</v>
      </c>
      <c r="F10" s="20">
        <v>0</v>
      </c>
      <c r="G10" s="20">
        <v>0</v>
      </c>
      <c r="H10" s="20">
        <v>0</v>
      </c>
      <c r="I10" s="20">
        <v>0</v>
      </c>
      <c r="J10" s="20">
        <v>0</v>
      </c>
      <c r="K10" s="19">
        <v>0</v>
      </c>
      <c r="L10" s="17">
        <v>0</v>
      </c>
      <c r="M10" s="19">
        <v>0</v>
      </c>
      <c r="N10" s="17">
        <v>0.5</v>
      </c>
      <c r="O10" s="20">
        <v>0.5</v>
      </c>
      <c r="P10" s="20">
        <v>0.5</v>
      </c>
      <c r="Q10" s="19">
        <v>0</v>
      </c>
      <c r="R10" s="17">
        <v>3</v>
      </c>
      <c r="S10" s="20">
        <v>0</v>
      </c>
      <c r="T10" s="20">
        <v>0</v>
      </c>
      <c r="U10" s="20">
        <v>0</v>
      </c>
      <c r="V10" s="20">
        <v>1</v>
      </c>
      <c r="W10" s="20">
        <v>0</v>
      </c>
      <c r="X10" s="20">
        <v>0</v>
      </c>
      <c r="Y10" s="20">
        <v>0</v>
      </c>
      <c r="Z10" s="20">
        <v>0</v>
      </c>
      <c r="AA10" s="20">
        <v>0</v>
      </c>
      <c r="AB10" s="20">
        <v>0</v>
      </c>
      <c r="AC10" s="20">
        <v>3</v>
      </c>
      <c r="AD10" s="19">
        <v>0</v>
      </c>
      <c r="BA10" s="21" t="str">
        <f t="shared" si="0"/>
        <v>Agriculture-Amendments for the Treatment of Agricultural Waste</v>
      </c>
    </row>
    <row r="11" spans="1:53" ht="13.5" x14ac:dyDescent="0.25">
      <c r="A11" s="17" t="s">
        <v>84</v>
      </c>
      <c r="B11" s="18" t="s">
        <v>25</v>
      </c>
      <c r="C11" s="17">
        <v>0</v>
      </c>
      <c r="D11" s="19">
        <v>0</v>
      </c>
      <c r="E11" s="17">
        <v>0</v>
      </c>
      <c r="F11" s="20">
        <v>0</v>
      </c>
      <c r="G11" s="20">
        <v>0</v>
      </c>
      <c r="H11" s="20">
        <v>0</v>
      </c>
      <c r="I11" s="20">
        <v>0</v>
      </c>
      <c r="J11" s="20">
        <v>0</v>
      </c>
      <c r="K11" s="19">
        <v>0</v>
      </c>
      <c r="L11" s="17">
        <v>0</v>
      </c>
      <c r="M11" s="19">
        <v>0</v>
      </c>
      <c r="N11" s="17">
        <v>0</v>
      </c>
      <c r="O11" s="20">
        <v>0</v>
      </c>
      <c r="P11" s="20">
        <v>0</v>
      </c>
      <c r="Q11" s="19">
        <v>0</v>
      </c>
      <c r="R11" s="17">
        <v>1</v>
      </c>
      <c r="S11" s="20">
        <v>0</v>
      </c>
      <c r="T11" s="20">
        <v>0</v>
      </c>
      <c r="U11" s="20">
        <v>0</v>
      </c>
      <c r="V11" s="20">
        <v>1</v>
      </c>
      <c r="W11" s="20">
        <v>0</v>
      </c>
      <c r="X11" s="20">
        <v>0</v>
      </c>
      <c r="Y11" s="20">
        <v>0</v>
      </c>
      <c r="Z11" s="20">
        <v>0</v>
      </c>
      <c r="AA11" s="20">
        <v>0</v>
      </c>
      <c r="AB11" s="20">
        <v>0</v>
      </c>
      <c r="AC11" s="20">
        <v>1</v>
      </c>
      <c r="AD11" s="19">
        <v>0</v>
      </c>
      <c r="BA11" s="21" t="str">
        <f t="shared" si="0"/>
        <v>Agriculture-Animal Compost Structure RI (Resource Improvement)</v>
      </c>
    </row>
    <row r="12" spans="1:53" ht="13.5" x14ac:dyDescent="0.25">
      <c r="A12" s="17" t="s">
        <v>84</v>
      </c>
      <c r="B12" s="18" t="s">
        <v>26</v>
      </c>
      <c r="C12" s="17">
        <v>0</v>
      </c>
      <c r="D12" s="19">
        <v>0</v>
      </c>
      <c r="E12" s="17">
        <v>0</v>
      </c>
      <c r="F12" s="20">
        <v>0</v>
      </c>
      <c r="G12" s="20">
        <v>0</v>
      </c>
      <c r="H12" s="20">
        <v>0</v>
      </c>
      <c r="I12" s="20">
        <v>0</v>
      </c>
      <c r="J12" s="20">
        <v>0</v>
      </c>
      <c r="K12" s="19">
        <v>0</v>
      </c>
      <c r="L12" s="17">
        <v>0</v>
      </c>
      <c r="M12" s="19">
        <v>0</v>
      </c>
      <c r="N12" s="17">
        <v>0</v>
      </c>
      <c r="O12" s="20">
        <v>0</v>
      </c>
      <c r="P12" s="20">
        <v>0</v>
      </c>
      <c r="Q12" s="19">
        <v>0</v>
      </c>
      <c r="R12" s="17">
        <v>1</v>
      </c>
      <c r="S12" s="20">
        <v>0</v>
      </c>
      <c r="T12" s="20">
        <v>0</v>
      </c>
      <c r="U12" s="20">
        <v>0</v>
      </c>
      <c r="V12" s="20">
        <v>1</v>
      </c>
      <c r="W12" s="20">
        <v>0</v>
      </c>
      <c r="X12" s="20">
        <v>0</v>
      </c>
      <c r="Y12" s="20">
        <v>0</v>
      </c>
      <c r="Z12" s="20">
        <v>0</v>
      </c>
      <c r="AA12" s="20">
        <v>0</v>
      </c>
      <c r="AB12" s="20">
        <v>0</v>
      </c>
      <c r="AC12" s="20">
        <v>1</v>
      </c>
      <c r="AD12" s="19">
        <v>0</v>
      </c>
      <c r="BA12" s="21" t="str">
        <f t="shared" si="0"/>
        <v>Agriculture-Animal Mortality Facility (Mortality Composters)</v>
      </c>
    </row>
    <row r="13" spans="1:53" ht="27" x14ac:dyDescent="0.25">
      <c r="A13" s="17" t="s">
        <v>84</v>
      </c>
      <c r="B13" s="18" t="s">
        <v>27</v>
      </c>
      <c r="C13" s="17">
        <v>0</v>
      </c>
      <c r="D13" s="19">
        <v>0</v>
      </c>
      <c r="E13" s="17">
        <v>0</v>
      </c>
      <c r="F13" s="20">
        <v>1</v>
      </c>
      <c r="G13" s="20">
        <v>1</v>
      </c>
      <c r="H13" s="20">
        <v>1</v>
      </c>
      <c r="I13" s="20">
        <v>1</v>
      </c>
      <c r="J13" s="20">
        <v>0</v>
      </c>
      <c r="K13" s="19">
        <v>1</v>
      </c>
      <c r="L13" s="17">
        <v>1</v>
      </c>
      <c r="M13" s="19">
        <v>0</v>
      </c>
      <c r="N13" s="17">
        <v>3</v>
      </c>
      <c r="O13" s="20">
        <v>1.5</v>
      </c>
      <c r="P13" s="20">
        <v>1.5</v>
      </c>
      <c r="Q13" s="19">
        <v>1.5</v>
      </c>
      <c r="R13" s="17">
        <v>0</v>
      </c>
      <c r="S13" s="20">
        <v>2</v>
      </c>
      <c r="T13" s="20">
        <v>0</v>
      </c>
      <c r="U13" s="20">
        <v>1</v>
      </c>
      <c r="V13" s="20">
        <v>1</v>
      </c>
      <c r="W13" s="20">
        <v>0</v>
      </c>
      <c r="X13" s="20">
        <v>0</v>
      </c>
      <c r="Y13" s="20">
        <v>0</v>
      </c>
      <c r="Z13" s="20">
        <v>0</v>
      </c>
      <c r="AA13" s="20">
        <v>1</v>
      </c>
      <c r="AB13" s="20">
        <v>2</v>
      </c>
      <c r="AC13" s="20">
        <v>3</v>
      </c>
      <c r="AD13" s="19">
        <v>0</v>
      </c>
      <c r="BA13" s="21" t="str">
        <f t="shared" si="0"/>
        <v>Agriculture-Animal Waste Management Systems (All Types-not including lagoon covers or end use)</v>
      </c>
    </row>
    <row r="14" spans="1:53" ht="13.5" x14ac:dyDescent="0.25">
      <c r="A14" s="17" t="s">
        <v>84</v>
      </c>
      <c r="B14" s="18" t="s">
        <v>28</v>
      </c>
      <c r="C14" s="17">
        <v>0</v>
      </c>
      <c r="D14" s="19">
        <v>0</v>
      </c>
      <c r="E14" s="17">
        <v>0</v>
      </c>
      <c r="F14" s="20">
        <v>1</v>
      </c>
      <c r="G14" s="20">
        <v>1</v>
      </c>
      <c r="H14" s="20">
        <v>1</v>
      </c>
      <c r="I14" s="20">
        <v>1</v>
      </c>
      <c r="J14" s="20">
        <v>0</v>
      </c>
      <c r="K14" s="19">
        <v>1</v>
      </c>
      <c r="L14" s="17">
        <v>2</v>
      </c>
      <c r="M14" s="19">
        <v>0</v>
      </c>
      <c r="N14" s="17">
        <v>2.5</v>
      </c>
      <c r="O14" s="20">
        <v>1.5</v>
      </c>
      <c r="P14" s="20">
        <v>1.5</v>
      </c>
      <c r="Q14" s="19">
        <v>3</v>
      </c>
      <c r="R14" s="17">
        <v>0</v>
      </c>
      <c r="S14" s="20">
        <v>1</v>
      </c>
      <c r="T14" s="20">
        <v>1</v>
      </c>
      <c r="U14" s="20">
        <v>1</v>
      </c>
      <c r="V14" s="20">
        <v>0</v>
      </c>
      <c r="W14" s="20">
        <v>0</v>
      </c>
      <c r="X14" s="20">
        <v>0</v>
      </c>
      <c r="Y14" s="20">
        <v>1</v>
      </c>
      <c r="Z14" s="20">
        <v>0</v>
      </c>
      <c r="AA14" s="20">
        <v>2</v>
      </c>
      <c r="AB14" s="20">
        <v>2</v>
      </c>
      <c r="AC14" s="20">
        <v>3</v>
      </c>
      <c r="AD14" s="19">
        <v>0</v>
      </c>
      <c r="BA14" s="21" t="str">
        <f t="shared" si="0"/>
        <v>Agriculture-Barnyard Clean Water Diversion (RI [Resource Improvement])</v>
      </c>
    </row>
    <row r="15" spans="1:53" ht="13.5" x14ac:dyDescent="0.25">
      <c r="A15" s="17" t="s">
        <v>84</v>
      </c>
      <c r="B15" s="18" t="s">
        <v>29</v>
      </c>
      <c r="C15" s="17">
        <v>0</v>
      </c>
      <c r="D15" s="19">
        <v>0</v>
      </c>
      <c r="E15" s="17">
        <v>0</v>
      </c>
      <c r="F15" s="20">
        <v>1</v>
      </c>
      <c r="G15" s="20">
        <v>1</v>
      </c>
      <c r="H15" s="20">
        <v>1</v>
      </c>
      <c r="I15" s="20">
        <v>1</v>
      </c>
      <c r="J15" s="20">
        <v>0</v>
      </c>
      <c r="K15" s="19">
        <v>1</v>
      </c>
      <c r="L15" s="17">
        <v>2</v>
      </c>
      <c r="M15" s="19">
        <v>0</v>
      </c>
      <c r="N15" s="17">
        <v>2.5</v>
      </c>
      <c r="O15" s="20">
        <v>1.5</v>
      </c>
      <c r="P15" s="20">
        <v>1.5</v>
      </c>
      <c r="Q15" s="19">
        <v>3</v>
      </c>
      <c r="R15" s="17">
        <v>0</v>
      </c>
      <c r="S15" s="20">
        <v>1</v>
      </c>
      <c r="T15" s="20">
        <v>1</v>
      </c>
      <c r="U15" s="20">
        <v>1</v>
      </c>
      <c r="V15" s="20">
        <v>0</v>
      </c>
      <c r="W15" s="20">
        <v>0</v>
      </c>
      <c r="X15" s="20">
        <v>0</v>
      </c>
      <c r="Y15" s="20">
        <v>1</v>
      </c>
      <c r="Z15" s="20">
        <v>0</v>
      </c>
      <c r="AA15" s="20">
        <v>2</v>
      </c>
      <c r="AB15" s="20">
        <v>2</v>
      </c>
      <c r="AC15" s="20">
        <v>3</v>
      </c>
      <c r="AD15" s="19">
        <v>0</v>
      </c>
      <c r="BA15" s="21" t="str">
        <f t="shared" si="0"/>
        <v>Agriculture-Barnyard Runoff Controls</v>
      </c>
    </row>
    <row r="16" spans="1:53" ht="13.5" x14ac:dyDescent="0.25">
      <c r="A16" s="17" t="s">
        <v>84</v>
      </c>
      <c r="B16" s="18" t="s">
        <v>30</v>
      </c>
      <c r="C16" s="17">
        <v>0</v>
      </c>
      <c r="D16" s="19">
        <v>0</v>
      </c>
      <c r="E16" s="17">
        <v>0</v>
      </c>
      <c r="F16" s="20">
        <v>0</v>
      </c>
      <c r="G16" s="20">
        <v>0</v>
      </c>
      <c r="H16" s="20">
        <v>0</v>
      </c>
      <c r="I16" s="20">
        <v>0</v>
      </c>
      <c r="J16" s="20">
        <v>0</v>
      </c>
      <c r="K16" s="19">
        <v>0</v>
      </c>
      <c r="L16" s="17">
        <v>0</v>
      </c>
      <c r="M16" s="19">
        <v>0</v>
      </c>
      <c r="N16" s="17">
        <v>0</v>
      </c>
      <c r="O16" s="20">
        <v>0</v>
      </c>
      <c r="P16" s="20">
        <v>0</v>
      </c>
      <c r="Q16" s="19">
        <v>0.5</v>
      </c>
      <c r="R16" s="17">
        <v>3</v>
      </c>
      <c r="S16" s="20">
        <v>0</v>
      </c>
      <c r="T16" s="20">
        <v>0</v>
      </c>
      <c r="U16" s="20">
        <v>0</v>
      </c>
      <c r="V16" s="20">
        <v>1</v>
      </c>
      <c r="W16" s="20">
        <v>0</v>
      </c>
      <c r="X16" s="20">
        <v>0</v>
      </c>
      <c r="Y16" s="20">
        <v>0</v>
      </c>
      <c r="Z16" s="20">
        <v>0</v>
      </c>
      <c r="AA16" s="20">
        <v>0</v>
      </c>
      <c r="AB16" s="20">
        <v>0</v>
      </c>
      <c r="AC16" s="20">
        <v>0</v>
      </c>
      <c r="AD16" s="19">
        <v>0</v>
      </c>
      <c r="BA16" s="21" t="str">
        <f t="shared" si="0"/>
        <v>Agriculture-Biofilters</v>
      </c>
    </row>
    <row r="17" spans="1:53" ht="13.5" x14ac:dyDescent="0.25">
      <c r="A17" s="17" t="s">
        <v>84</v>
      </c>
      <c r="B17" s="18" t="s">
        <v>462</v>
      </c>
      <c r="C17" s="17">
        <v>0</v>
      </c>
      <c r="D17" s="19">
        <v>0</v>
      </c>
      <c r="E17" s="17">
        <v>1</v>
      </c>
      <c r="F17" s="20">
        <v>0</v>
      </c>
      <c r="G17" s="20">
        <v>1</v>
      </c>
      <c r="H17" s="20">
        <v>1</v>
      </c>
      <c r="I17" s="20">
        <v>2</v>
      </c>
      <c r="J17" s="20">
        <v>0</v>
      </c>
      <c r="K17" s="19">
        <v>1</v>
      </c>
      <c r="L17" s="17">
        <v>1</v>
      </c>
      <c r="M17" s="19">
        <v>0</v>
      </c>
      <c r="N17" s="17">
        <v>2.5</v>
      </c>
      <c r="O17" s="20">
        <v>1.5</v>
      </c>
      <c r="P17" s="20">
        <v>1.5</v>
      </c>
      <c r="Q17" s="19">
        <v>3</v>
      </c>
      <c r="R17" s="17">
        <v>1</v>
      </c>
      <c r="S17" s="20">
        <v>1</v>
      </c>
      <c r="T17" s="20">
        <v>0</v>
      </c>
      <c r="U17" s="20">
        <v>2</v>
      </c>
      <c r="V17" s="20">
        <v>1</v>
      </c>
      <c r="W17" s="20">
        <v>3</v>
      </c>
      <c r="X17" s="20">
        <v>1</v>
      </c>
      <c r="Y17" s="20">
        <v>0</v>
      </c>
      <c r="Z17" s="20">
        <v>1</v>
      </c>
      <c r="AA17" s="20">
        <v>3</v>
      </c>
      <c r="AB17" s="20">
        <v>2</v>
      </c>
      <c r="AC17" s="20">
        <v>1</v>
      </c>
      <c r="AD17" s="19">
        <v>0</v>
      </c>
      <c r="BA17" s="21" t="str">
        <f t="shared" si="0"/>
        <v>Agriculture-Commodity Cover Crop Barley, Rye, Wheat (ALL)</v>
      </c>
    </row>
    <row r="18" spans="1:53" ht="27" x14ac:dyDescent="0.25">
      <c r="A18" s="17" t="s">
        <v>84</v>
      </c>
      <c r="B18" s="18" t="s">
        <v>31</v>
      </c>
      <c r="C18" s="17">
        <v>0</v>
      </c>
      <c r="D18" s="19">
        <v>0</v>
      </c>
      <c r="E18" s="17">
        <v>1</v>
      </c>
      <c r="F18" s="20">
        <v>0</v>
      </c>
      <c r="G18" s="20">
        <v>1</v>
      </c>
      <c r="H18" s="20">
        <v>1</v>
      </c>
      <c r="I18" s="20">
        <v>2</v>
      </c>
      <c r="J18" s="20">
        <v>0</v>
      </c>
      <c r="K18" s="19">
        <v>1</v>
      </c>
      <c r="L18" s="17">
        <v>1</v>
      </c>
      <c r="M18" s="19">
        <v>0</v>
      </c>
      <c r="N18" s="17">
        <v>3</v>
      </c>
      <c r="O18" s="20">
        <v>1.5</v>
      </c>
      <c r="P18" s="20">
        <v>1</v>
      </c>
      <c r="Q18" s="19">
        <v>3</v>
      </c>
      <c r="R18" s="17">
        <v>2</v>
      </c>
      <c r="S18" s="20">
        <v>1</v>
      </c>
      <c r="T18" s="20">
        <v>0</v>
      </c>
      <c r="U18" s="20">
        <v>1</v>
      </c>
      <c r="V18" s="20">
        <v>-1</v>
      </c>
      <c r="W18" s="20">
        <v>1</v>
      </c>
      <c r="X18" s="20">
        <v>1</v>
      </c>
      <c r="Y18" s="20">
        <v>0</v>
      </c>
      <c r="Z18" s="20">
        <v>1</v>
      </c>
      <c r="AA18" s="20">
        <v>2</v>
      </c>
      <c r="AB18" s="20">
        <v>2</v>
      </c>
      <c r="AC18" s="20">
        <v>1</v>
      </c>
      <c r="AD18" s="19">
        <v>0</v>
      </c>
      <c r="BA18" s="21" t="str">
        <f t="shared" si="0"/>
        <v>Agriculture-Conservation Tillage (incl. from MAST: conservation till without nutrients, additional acres, and total acres)</v>
      </c>
    </row>
    <row r="19" spans="1:53" ht="13.5" x14ac:dyDescent="0.25">
      <c r="A19" s="17" t="s">
        <v>84</v>
      </c>
      <c r="B19" s="18" t="s">
        <v>32</v>
      </c>
      <c r="C19" s="17">
        <v>0</v>
      </c>
      <c r="D19" s="19">
        <v>0</v>
      </c>
      <c r="E19" s="17">
        <v>1</v>
      </c>
      <c r="F19" s="20">
        <v>0</v>
      </c>
      <c r="G19" s="20">
        <v>1</v>
      </c>
      <c r="H19" s="20">
        <v>1</v>
      </c>
      <c r="I19" s="20">
        <v>2</v>
      </c>
      <c r="J19" s="20">
        <v>0</v>
      </c>
      <c r="K19" s="19">
        <v>1</v>
      </c>
      <c r="L19" s="17">
        <v>1</v>
      </c>
      <c r="M19" s="19">
        <v>0</v>
      </c>
      <c r="N19" s="17">
        <v>3</v>
      </c>
      <c r="O19" s="20">
        <v>1.5</v>
      </c>
      <c r="P19" s="20">
        <v>1</v>
      </c>
      <c r="Q19" s="19">
        <v>3</v>
      </c>
      <c r="R19" s="17">
        <v>3</v>
      </c>
      <c r="S19" s="20">
        <v>1</v>
      </c>
      <c r="T19" s="20">
        <v>0</v>
      </c>
      <c r="U19" s="20">
        <v>1</v>
      </c>
      <c r="V19" s="20">
        <v>-1</v>
      </c>
      <c r="W19" s="20">
        <v>1</v>
      </c>
      <c r="X19" s="20">
        <v>1</v>
      </c>
      <c r="Y19" s="20">
        <v>0</v>
      </c>
      <c r="Z19" s="20">
        <v>1</v>
      </c>
      <c r="AA19" s="20">
        <v>2</v>
      </c>
      <c r="AB19" s="20">
        <v>2</v>
      </c>
      <c r="AC19" s="20">
        <v>1</v>
      </c>
      <c r="AD19" s="19">
        <v>0</v>
      </c>
      <c r="BA19" s="21" t="str">
        <f t="shared" si="0"/>
        <v>Agriculture-Continuous High Residue Till</v>
      </c>
    </row>
    <row r="20" spans="1:53" ht="13.5" x14ac:dyDescent="0.25">
      <c r="A20" s="17" t="s">
        <v>84</v>
      </c>
      <c r="B20" s="18" t="s">
        <v>33</v>
      </c>
      <c r="C20" s="17">
        <v>0</v>
      </c>
      <c r="D20" s="19">
        <v>0</v>
      </c>
      <c r="E20" s="17">
        <v>3</v>
      </c>
      <c r="F20" s="20">
        <v>0</v>
      </c>
      <c r="G20" s="20">
        <v>1</v>
      </c>
      <c r="H20" s="20">
        <v>1</v>
      </c>
      <c r="I20" s="20">
        <v>2</v>
      </c>
      <c r="J20" s="20">
        <v>0</v>
      </c>
      <c r="K20" s="19">
        <v>1</v>
      </c>
      <c r="L20" s="17">
        <v>1</v>
      </c>
      <c r="M20" s="19">
        <v>3</v>
      </c>
      <c r="N20" s="17">
        <v>2</v>
      </c>
      <c r="O20" s="20">
        <v>1.5</v>
      </c>
      <c r="P20" s="20">
        <v>1</v>
      </c>
      <c r="Q20" s="19">
        <v>3</v>
      </c>
      <c r="R20" s="17">
        <v>3</v>
      </c>
      <c r="S20" s="20">
        <v>1</v>
      </c>
      <c r="T20" s="20">
        <v>0</v>
      </c>
      <c r="U20" s="20">
        <v>1</v>
      </c>
      <c r="V20" s="20">
        <v>-1</v>
      </c>
      <c r="W20" s="20">
        <v>0</v>
      </c>
      <c r="X20" s="20">
        <v>1</v>
      </c>
      <c r="Y20" s="20">
        <v>0</v>
      </c>
      <c r="Z20" s="20">
        <v>1</v>
      </c>
      <c r="AA20" s="20">
        <v>0</v>
      </c>
      <c r="AB20" s="20">
        <v>2</v>
      </c>
      <c r="AC20" s="20">
        <v>0</v>
      </c>
      <c r="AD20" s="19">
        <v>0</v>
      </c>
      <c r="BA20" s="21" t="str">
        <f t="shared" si="0"/>
        <v>Agriculture-Conversion to Hayland (RI)</v>
      </c>
    </row>
    <row r="21" spans="1:53" ht="13.5" x14ac:dyDescent="0.25">
      <c r="A21" s="17" t="s">
        <v>84</v>
      </c>
      <c r="B21" s="18" t="s">
        <v>34</v>
      </c>
      <c r="C21" s="17">
        <v>0</v>
      </c>
      <c r="D21" s="19">
        <v>0</v>
      </c>
      <c r="E21" s="17">
        <v>3</v>
      </c>
      <c r="F21" s="20">
        <v>0</v>
      </c>
      <c r="G21" s="20">
        <v>1</v>
      </c>
      <c r="H21" s="20">
        <v>1</v>
      </c>
      <c r="I21" s="20">
        <v>2</v>
      </c>
      <c r="J21" s="20">
        <v>0</v>
      </c>
      <c r="K21" s="19">
        <v>1</v>
      </c>
      <c r="L21" s="17">
        <v>1</v>
      </c>
      <c r="M21" s="19">
        <v>3</v>
      </c>
      <c r="N21" s="17">
        <v>2</v>
      </c>
      <c r="O21" s="20">
        <v>1.5</v>
      </c>
      <c r="P21" s="20">
        <v>1</v>
      </c>
      <c r="Q21" s="19">
        <v>3</v>
      </c>
      <c r="R21" s="17">
        <v>3</v>
      </c>
      <c r="S21" s="20">
        <v>1</v>
      </c>
      <c r="T21" s="20">
        <v>0</v>
      </c>
      <c r="U21" s="20">
        <v>1</v>
      </c>
      <c r="V21" s="20">
        <v>-1</v>
      </c>
      <c r="W21" s="20">
        <v>0</v>
      </c>
      <c r="X21" s="20">
        <v>1</v>
      </c>
      <c r="Y21" s="20">
        <v>0</v>
      </c>
      <c r="Z21" s="20">
        <v>1</v>
      </c>
      <c r="AA21" s="20">
        <v>0</v>
      </c>
      <c r="AB21" s="20">
        <v>2</v>
      </c>
      <c r="AC21" s="20">
        <v>0</v>
      </c>
      <c r="AD21" s="19">
        <v>0</v>
      </c>
      <c r="BA21" s="21" t="str">
        <f t="shared" si="0"/>
        <v>Agriculture-Conversion to Pasture (RI)</v>
      </c>
    </row>
    <row r="22" spans="1:53" ht="40.5" x14ac:dyDescent="0.25">
      <c r="A22" s="17" t="s">
        <v>84</v>
      </c>
      <c r="B22" s="18" t="s">
        <v>463</v>
      </c>
      <c r="C22" s="17">
        <v>0</v>
      </c>
      <c r="D22" s="19">
        <v>0</v>
      </c>
      <c r="E22" s="17">
        <v>1</v>
      </c>
      <c r="F22" s="20">
        <v>0</v>
      </c>
      <c r="G22" s="20">
        <v>1</v>
      </c>
      <c r="H22" s="20">
        <v>1</v>
      </c>
      <c r="I22" s="20">
        <v>2</v>
      </c>
      <c r="J22" s="20">
        <v>0</v>
      </c>
      <c r="K22" s="19">
        <v>1</v>
      </c>
      <c r="L22" s="17">
        <v>1</v>
      </c>
      <c r="M22" s="19">
        <v>0</v>
      </c>
      <c r="N22" s="17">
        <v>3</v>
      </c>
      <c r="O22" s="20">
        <v>1.5</v>
      </c>
      <c r="P22" s="20">
        <v>1.5</v>
      </c>
      <c r="Q22" s="19">
        <v>3</v>
      </c>
      <c r="R22" s="17">
        <v>1</v>
      </c>
      <c r="S22" s="20">
        <v>1</v>
      </c>
      <c r="T22" s="20">
        <v>0</v>
      </c>
      <c r="U22" s="20">
        <v>2</v>
      </c>
      <c r="V22" s="20">
        <v>1</v>
      </c>
      <c r="W22" s="20">
        <v>3</v>
      </c>
      <c r="X22" s="20">
        <v>1</v>
      </c>
      <c r="Y22" s="20">
        <v>0</v>
      </c>
      <c r="Z22" s="20">
        <v>1</v>
      </c>
      <c r="AA22" s="20">
        <v>3</v>
      </c>
      <c r="AB22" s="20">
        <v>2</v>
      </c>
      <c r="AC22" s="20">
        <v>-1</v>
      </c>
      <c r="AD22" s="19">
        <v>0</v>
      </c>
      <c r="BA22" s="21" t="str">
        <f t="shared" si="0"/>
        <v xml:space="preserve">Agriculture-Cover Crops (Annual Legume, Annual Legume and Grass, Annual Ryegrass, Barley, Forage Radish, Forage Radish and Grass, Oats, Rye, Triticale, Wheat, Winter Hardy Brassica) </v>
      </c>
    </row>
    <row r="23" spans="1:53" ht="13.5" x14ac:dyDescent="0.25">
      <c r="A23" s="17" t="s">
        <v>84</v>
      </c>
      <c r="B23" s="18" t="s">
        <v>35</v>
      </c>
      <c r="C23" s="17">
        <v>0</v>
      </c>
      <c r="D23" s="19">
        <v>0</v>
      </c>
      <c r="E23" s="17">
        <v>1</v>
      </c>
      <c r="F23" s="20">
        <v>0</v>
      </c>
      <c r="G23" s="20">
        <v>0</v>
      </c>
      <c r="H23" s="20">
        <v>0</v>
      </c>
      <c r="I23" s="20">
        <v>0</v>
      </c>
      <c r="J23" s="20">
        <v>0</v>
      </c>
      <c r="K23" s="19">
        <v>0</v>
      </c>
      <c r="L23" s="17">
        <v>0</v>
      </c>
      <c r="M23" s="19">
        <v>0</v>
      </c>
      <c r="N23" s="17">
        <v>0</v>
      </c>
      <c r="O23" s="20">
        <v>0</v>
      </c>
      <c r="P23" s="20">
        <v>0</v>
      </c>
      <c r="Q23" s="19">
        <v>0</v>
      </c>
      <c r="R23" s="17">
        <v>1</v>
      </c>
      <c r="S23" s="20">
        <v>1</v>
      </c>
      <c r="T23" s="20">
        <v>0</v>
      </c>
      <c r="U23" s="20">
        <v>1</v>
      </c>
      <c r="V23" s="20">
        <v>0</v>
      </c>
      <c r="W23" s="20">
        <v>3</v>
      </c>
      <c r="X23" s="20">
        <v>1</v>
      </c>
      <c r="Y23" s="20">
        <v>0</v>
      </c>
      <c r="Z23" s="20">
        <v>1</v>
      </c>
      <c r="AA23" s="20">
        <v>2</v>
      </c>
      <c r="AB23" s="20">
        <v>2</v>
      </c>
      <c r="AC23" s="20">
        <v>0</v>
      </c>
      <c r="AD23" s="19">
        <v>0</v>
      </c>
      <c r="BA23" s="21" t="str">
        <f t="shared" si="0"/>
        <v>Agriculture-Cropland Irrigation Management</v>
      </c>
    </row>
    <row r="24" spans="1:53" ht="13.5" x14ac:dyDescent="0.25">
      <c r="A24" s="17" t="s">
        <v>84</v>
      </c>
      <c r="B24" s="18" t="s">
        <v>36</v>
      </c>
      <c r="C24" s="17">
        <v>0</v>
      </c>
      <c r="D24" s="19">
        <v>0</v>
      </c>
      <c r="E24" s="17">
        <v>0</v>
      </c>
      <c r="F24" s="20">
        <v>0</v>
      </c>
      <c r="G24" s="20">
        <v>1</v>
      </c>
      <c r="H24" s="20">
        <v>0</v>
      </c>
      <c r="I24" s="20">
        <v>1</v>
      </c>
      <c r="J24" s="20">
        <v>0</v>
      </c>
      <c r="K24" s="19">
        <v>0</v>
      </c>
      <c r="L24" s="17">
        <v>1</v>
      </c>
      <c r="M24" s="19">
        <v>0</v>
      </c>
      <c r="N24" s="17">
        <v>1.5</v>
      </c>
      <c r="O24" s="20">
        <v>1.5</v>
      </c>
      <c r="P24" s="20">
        <v>1.5</v>
      </c>
      <c r="Q24" s="19">
        <v>3</v>
      </c>
      <c r="R24" s="17">
        <v>3</v>
      </c>
      <c r="S24" s="20">
        <v>1</v>
      </c>
      <c r="T24" s="20">
        <v>0</v>
      </c>
      <c r="U24" s="20">
        <v>1</v>
      </c>
      <c r="V24" s="20">
        <v>1</v>
      </c>
      <c r="W24" s="20">
        <v>1</v>
      </c>
      <c r="X24" s="20">
        <v>0</v>
      </c>
      <c r="Y24" s="20">
        <v>0</v>
      </c>
      <c r="Z24" s="20">
        <v>0</v>
      </c>
      <c r="AA24" s="20">
        <v>0</v>
      </c>
      <c r="AB24" s="20">
        <v>2</v>
      </c>
      <c r="AC24" s="20">
        <v>1</v>
      </c>
      <c r="AD24" s="19">
        <v>0</v>
      </c>
      <c r="BA24" s="21" t="str">
        <f t="shared" si="0"/>
        <v>Agriculture-Dairy Precision Feeding and/or Forage Management</v>
      </c>
    </row>
    <row r="25" spans="1:53" ht="27" x14ac:dyDescent="0.25">
      <c r="A25" s="17" t="s">
        <v>84</v>
      </c>
      <c r="B25" s="18" t="s">
        <v>37</v>
      </c>
      <c r="C25" s="17">
        <v>0</v>
      </c>
      <c r="D25" s="19">
        <v>0</v>
      </c>
      <c r="E25" s="17">
        <v>0</v>
      </c>
      <c r="F25" s="20">
        <v>0</v>
      </c>
      <c r="G25" s="20">
        <v>1</v>
      </c>
      <c r="H25" s="20">
        <v>0</v>
      </c>
      <c r="I25" s="20">
        <v>0</v>
      </c>
      <c r="J25" s="20">
        <v>0</v>
      </c>
      <c r="K25" s="19">
        <v>1</v>
      </c>
      <c r="L25" s="17">
        <v>0</v>
      </c>
      <c r="M25" s="19">
        <v>0</v>
      </c>
      <c r="N25" s="17">
        <v>1</v>
      </c>
      <c r="O25" s="20">
        <v>0.5</v>
      </c>
      <c r="P25" s="20">
        <v>0.5</v>
      </c>
      <c r="Q25" s="19">
        <v>1</v>
      </c>
      <c r="R25" s="17">
        <v>2</v>
      </c>
      <c r="S25" s="20">
        <v>0</v>
      </c>
      <c r="T25" s="20">
        <v>0</v>
      </c>
      <c r="U25" s="20">
        <v>1</v>
      </c>
      <c r="V25" s="20">
        <v>0</v>
      </c>
      <c r="W25" s="20">
        <v>1</v>
      </c>
      <c r="X25" s="20">
        <v>-1</v>
      </c>
      <c r="Y25" s="20">
        <v>0</v>
      </c>
      <c r="Z25" s="20">
        <v>-1</v>
      </c>
      <c r="AA25" s="20">
        <v>-3</v>
      </c>
      <c r="AB25" s="20">
        <v>0</v>
      </c>
      <c r="AC25" s="20">
        <v>0</v>
      </c>
      <c r="AD25" s="19">
        <v>0</v>
      </c>
      <c r="BA25" s="21" t="str">
        <f t="shared" si="0"/>
        <v>Agriculture-Dirt &amp; Gravel Road E&amp;SC-Driving Surface Aggregate + Raising the Roadbed</v>
      </c>
    </row>
    <row r="26" spans="1:53" ht="13.5" x14ac:dyDescent="0.25">
      <c r="A26" s="17" t="s">
        <v>84</v>
      </c>
      <c r="B26" s="18" t="s">
        <v>38</v>
      </c>
      <c r="C26" s="17">
        <v>0</v>
      </c>
      <c r="D26" s="19">
        <v>0</v>
      </c>
      <c r="E26" s="17">
        <v>0</v>
      </c>
      <c r="F26" s="20">
        <v>0</v>
      </c>
      <c r="G26" s="20">
        <v>1</v>
      </c>
      <c r="H26" s="20">
        <v>0</v>
      </c>
      <c r="I26" s="20">
        <v>0</v>
      </c>
      <c r="J26" s="20">
        <v>0</v>
      </c>
      <c r="K26" s="19">
        <v>1</v>
      </c>
      <c r="L26" s="17">
        <v>0</v>
      </c>
      <c r="M26" s="19">
        <v>0</v>
      </c>
      <c r="N26" s="17">
        <v>1</v>
      </c>
      <c r="O26" s="20">
        <v>0.5</v>
      </c>
      <c r="P26" s="20">
        <v>0.5</v>
      </c>
      <c r="Q26" s="19">
        <v>1</v>
      </c>
      <c r="R26" s="17">
        <v>0</v>
      </c>
      <c r="S26" s="20">
        <v>0</v>
      </c>
      <c r="T26" s="20">
        <v>0</v>
      </c>
      <c r="U26" s="20">
        <v>1</v>
      </c>
      <c r="V26" s="20">
        <v>0</v>
      </c>
      <c r="W26" s="20">
        <v>0</v>
      </c>
      <c r="X26" s="20">
        <v>-1</v>
      </c>
      <c r="Y26" s="20">
        <v>0</v>
      </c>
      <c r="Z26" s="20">
        <v>0</v>
      </c>
      <c r="AA26" s="20">
        <v>-3</v>
      </c>
      <c r="AB26" s="20">
        <v>0</v>
      </c>
      <c r="AC26" s="20">
        <v>0</v>
      </c>
      <c r="AD26" s="19">
        <v>0</v>
      </c>
      <c r="BA26" s="21" t="str">
        <f t="shared" si="0"/>
        <v>Agriculture-Dirt &amp; Gravel Road E&amp;SC-Outlets Only</v>
      </c>
    </row>
    <row r="27" spans="1:53" ht="13.5" x14ac:dyDescent="0.25">
      <c r="A27" s="17" t="s">
        <v>84</v>
      </c>
      <c r="B27" s="18" t="s">
        <v>39</v>
      </c>
      <c r="C27" s="17">
        <v>0</v>
      </c>
      <c r="D27" s="19">
        <v>0</v>
      </c>
      <c r="E27" s="17">
        <v>0</v>
      </c>
      <c r="F27" s="20">
        <v>0</v>
      </c>
      <c r="G27" s="20">
        <v>1.5</v>
      </c>
      <c r="H27" s="20">
        <v>0</v>
      </c>
      <c r="I27" s="20">
        <v>0</v>
      </c>
      <c r="J27" s="20">
        <v>0</v>
      </c>
      <c r="K27" s="19">
        <v>1</v>
      </c>
      <c r="L27" s="17">
        <v>0</v>
      </c>
      <c r="M27" s="19">
        <v>0</v>
      </c>
      <c r="N27" s="17">
        <v>1</v>
      </c>
      <c r="O27" s="20">
        <v>0.5</v>
      </c>
      <c r="P27" s="20">
        <v>0.5</v>
      </c>
      <c r="Q27" s="19">
        <v>1</v>
      </c>
      <c r="R27" s="17">
        <v>2</v>
      </c>
      <c r="S27" s="20">
        <v>0</v>
      </c>
      <c r="T27" s="20">
        <v>0</v>
      </c>
      <c r="U27" s="20">
        <v>1</v>
      </c>
      <c r="V27" s="20">
        <v>0</v>
      </c>
      <c r="W27" s="20">
        <v>1</v>
      </c>
      <c r="X27" s="20">
        <v>-1</v>
      </c>
      <c r="Y27" s="20">
        <v>0</v>
      </c>
      <c r="Z27" s="20">
        <v>-1</v>
      </c>
      <c r="AA27" s="20">
        <v>-3</v>
      </c>
      <c r="AB27" s="20">
        <v>0</v>
      </c>
      <c r="AC27" s="20">
        <v>0</v>
      </c>
      <c r="AD27" s="19">
        <v>0</v>
      </c>
      <c r="BA27" s="21" t="str">
        <f t="shared" si="0"/>
        <v>Agriculture-Dirt &amp; Gravel Road E&amp;SC-with Outlets</v>
      </c>
    </row>
    <row r="28" spans="1:53" ht="13.5" x14ac:dyDescent="0.25">
      <c r="A28" s="17" t="s">
        <v>84</v>
      </c>
      <c r="B28" s="18" t="s">
        <v>40</v>
      </c>
      <c r="C28" s="17">
        <v>0</v>
      </c>
      <c r="D28" s="19">
        <v>0</v>
      </c>
      <c r="E28" s="17">
        <v>0</v>
      </c>
      <c r="F28" s="20">
        <v>0</v>
      </c>
      <c r="G28" s="20">
        <v>1</v>
      </c>
      <c r="H28" s="20">
        <v>0</v>
      </c>
      <c r="I28" s="20">
        <v>1</v>
      </c>
      <c r="J28" s="20">
        <v>0</v>
      </c>
      <c r="K28" s="19">
        <v>0</v>
      </c>
      <c r="L28" s="17">
        <v>1</v>
      </c>
      <c r="M28" s="19">
        <v>0</v>
      </c>
      <c r="N28" s="17">
        <v>3</v>
      </c>
      <c r="O28" s="20">
        <v>1.5</v>
      </c>
      <c r="P28" s="20">
        <v>1.5</v>
      </c>
      <c r="Q28" s="19">
        <v>2.5</v>
      </c>
      <c r="R28" s="17">
        <v>-1</v>
      </c>
      <c r="S28" s="20">
        <v>1</v>
      </c>
      <c r="T28" s="20">
        <v>0</v>
      </c>
      <c r="U28" s="20">
        <v>1</v>
      </c>
      <c r="V28" s="20">
        <v>1</v>
      </c>
      <c r="W28" s="20">
        <v>3</v>
      </c>
      <c r="X28" s="20">
        <v>1</v>
      </c>
      <c r="Y28" s="20">
        <v>0</v>
      </c>
      <c r="Z28" s="20">
        <v>1</v>
      </c>
      <c r="AA28" s="20">
        <v>3</v>
      </c>
      <c r="AB28" s="20">
        <v>2</v>
      </c>
      <c r="AC28" s="20">
        <v>3</v>
      </c>
      <c r="AD28" s="19">
        <v>0</v>
      </c>
      <c r="BA28" s="21" t="str">
        <f t="shared" si="0"/>
        <v>Agriculture-Dry Waste Storage Structure (RI)</v>
      </c>
    </row>
    <row r="29" spans="1:53" ht="13.5" x14ac:dyDescent="0.25">
      <c r="A29" s="17" t="s">
        <v>84</v>
      </c>
      <c r="B29" s="18" t="s">
        <v>41</v>
      </c>
      <c r="C29" s="17">
        <v>0.5</v>
      </c>
      <c r="D29" s="19">
        <v>1</v>
      </c>
      <c r="E29" s="17">
        <v>3</v>
      </c>
      <c r="F29" s="20">
        <v>3.5</v>
      </c>
      <c r="G29" s="20">
        <v>2.5</v>
      </c>
      <c r="H29" s="20">
        <v>0</v>
      </c>
      <c r="I29" s="20">
        <v>2</v>
      </c>
      <c r="J29" s="20">
        <v>0</v>
      </c>
      <c r="K29" s="19">
        <v>2</v>
      </c>
      <c r="L29" s="17">
        <v>1</v>
      </c>
      <c r="M29" s="19">
        <v>3</v>
      </c>
      <c r="N29" s="17">
        <v>3</v>
      </c>
      <c r="O29" s="20">
        <v>3</v>
      </c>
      <c r="P29" s="20">
        <v>2.5</v>
      </c>
      <c r="Q29" s="19">
        <v>3</v>
      </c>
      <c r="R29" s="17">
        <v>3</v>
      </c>
      <c r="S29" s="20">
        <v>1</v>
      </c>
      <c r="T29" s="20">
        <v>1</v>
      </c>
      <c r="U29" s="20">
        <v>2</v>
      </c>
      <c r="V29" s="20">
        <v>1</v>
      </c>
      <c r="W29" s="20">
        <v>0</v>
      </c>
      <c r="X29" s="20">
        <v>1</v>
      </c>
      <c r="Y29" s="20">
        <v>2</v>
      </c>
      <c r="Z29" s="20">
        <v>0</v>
      </c>
      <c r="AA29" s="20">
        <v>1</v>
      </c>
      <c r="AB29" s="20">
        <v>2</v>
      </c>
      <c r="AC29" s="20">
        <v>3</v>
      </c>
      <c r="AD29" s="19">
        <v>1</v>
      </c>
      <c r="BA29" s="21" t="str">
        <f t="shared" si="0"/>
        <v>Agriculture-Grass Buffer on Watercourse (RI)</v>
      </c>
    </row>
    <row r="30" spans="1:53" ht="13.5" x14ac:dyDescent="0.25">
      <c r="A30" s="17" t="s">
        <v>84</v>
      </c>
      <c r="B30" s="18" t="s">
        <v>42</v>
      </c>
      <c r="C30" s="17">
        <v>0.5</v>
      </c>
      <c r="D30" s="19">
        <v>1</v>
      </c>
      <c r="E30" s="17">
        <v>3</v>
      </c>
      <c r="F30" s="20">
        <v>3.5</v>
      </c>
      <c r="G30" s="20">
        <v>2.5</v>
      </c>
      <c r="H30" s="20">
        <v>0</v>
      </c>
      <c r="I30" s="20">
        <v>2</v>
      </c>
      <c r="J30" s="20">
        <v>0</v>
      </c>
      <c r="K30" s="19">
        <v>2</v>
      </c>
      <c r="L30" s="17">
        <v>1</v>
      </c>
      <c r="M30" s="19">
        <v>3</v>
      </c>
      <c r="N30" s="17">
        <v>3</v>
      </c>
      <c r="O30" s="20">
        <v>3</v>
      </c>
      <c r="P30" s="20">
        <v>2.5</v>
      </c>
      <c r="Q30" s="19">
        <v>3</v>
      </c>
      <c r="R30" s="17">
        <v>3</v>
      </c>
      <c r="S30" s="20">
        <v>1</v>
      </c>
      <c r="T30" s="20">
        <v>1</v>
      </c>
      <c r="U30" s="20">
        <v>2</v>
      </c>
      <c r="V30" s="20">
        <v>1</v>
      </c>
      <c r="W30" s="20">
        <v>0</v>
      </c>
      <c r="X30" s="20">
        <v>1</v>
      </c>
      <c r="Y30" s="20">
        <v>2</v>
      </c>
      <c r="Z30" s="20">
        <v>0</v>
      </c>
      <c r="AA30" s="20">
        <v>1</v>
      </c>
      <c r="AB30" s="20">
        <v>2</v>
      </c>
      <c r="AC30" s="20">
        <v>3</v>
      </c>
      <c r="AD30" s="19">
        <v>1</v>
      </c>
      <c r="BA30" s="21" t="str">
        <f t="shared" si="0"/>
        <v>Agriculture-Grass Buffers</v>
      </c>
    </row>
    <row r="31" spans="1:53" ht="13.5" x14ac:dyDescent="0.25">
      <c r="A31" s="17" t="s">
        <v>84</v>
      </c>
      <c r="B31" s="18" t="s">
        <v>43</v>
      </c>
      <c r="C31" s="17">
        <v>0</v>
      </c>
      <c r="D31" s="19">
        <v>1</v>
      </c>
      <c r="E31" s="17">
        <v>3</v>
      </c>
      <c r="F31" s="20">
        <v>3.5</v>
      </c>
      <c r="G31" s="20">
        <v>2.5</v>
      </c>
      <c r="H31" s="20">
        <v>0</v>
      </c>
      <c r="I31" s="20">
        <v>2</v>
      </c>
      <c r="J31" s="20">
        <v>0</v>
      </c>
      <c r="K31" s="19">
        <v>2</v>
      </c>
      <c r="L31" s="17">
        <v>1</v>
      </c>
      <c r="M31" s="19">
        <v>3</v>
      </c>
      <c r="N31" s="17">
        <v>3</v>
      </c>
      <c r="O31" s="20">
        <v>3</v>
      </c>
      <c r="P31" s="20">
        <v>2.5</v>
      </c>
      <c r="Q31" s="19">
        <v>3</v>
      </c>
      <c r="R31" s="17">
        <v>3</v>
      </c>
      <c r="S31" s="20">
        <v>1</v>
      </c>
      <c r="T31" s="20">
        <v>1</v>
      </c>
      <c r="U31" s="20">
        <v>2</v>
      </c>
      <c r="V31" s="20">
        <v>1</v>
      </c>
      <c r="W31" s="20">
        <v>0</v>
      </c>
      <c r="X31" s="20">
        <v>1</v>
      </c>
      <c r="Y31" s="20">
        <v>2</v>
      </c>
      <c r="Z31" s="20">
        <v>0</v>
      </c>
      <c r="AA31" s="20">
        <v>1</v>
      </c>
      <c r="AB31" s="20">
        <v>2</v>
      </c>
      <c r="AC31" s="20">
        <v>3</v>
      </c>
      <c r="AD31" s="19">
        <v>1</v>
      </c>
      <c r="BA31" s="21" t="str">
        <f t="shared" si="0"/>
        <v>Agriculture-Grass Nutrient Exclusion Area on Watercourse (RI)</v>
      </c>
    </row>
    <row r="32" spans="1:53" ht="13.5" x14ac:dyDescent="0.25">
      <c r="A32" s="17" t="s">
        <v>84</v>
      </c>
      <c r="B32" s="18" t="s">
        <v>44</v>
      </c>
      <c r="C32" s="17">
        <v>0</v>
      </c>
      <c r="D32" s="19">
        <v>0</v>
      </c>
      <c r="E32" s="17">
        <v>0</v>
      </c>
      <c r="F32" s="20">
        <v>0</v>
      </c>
      <c r="G32" s="20">
        <v>0.5</v>
      </c>
      <c r="H32" s="20">
        <v>0</v>
      </c>
      <c r="I32" s="20">
        <v>1</v>
      </c>
      <c r="J32" s="20">
        <v>0</v>
      </c>
      <c r="K32" s="19">
        <v>1</v>
      </c>
      <c r="L32" s="17">
        <v>1</v>
      </c>
      <c r="M32" s="19">
        <v>0</v>
      </c>
      <c r="N32" s="17">
        <v>1</v>
      </c>
      <c r="O32" s="20">
        <v>1.5</v>
      </c>
      <c r="P32" s="20">
        <v>1.5</v>
      </c>
      <c r="Q32" s="19">
        <v>1</v>
      </c>
      <c r="R32" s="17">
        <v>1</v>
      </c>
      <c r="S32" s="20">
        <v>2</v>
      </c>
      <c r="T32" s="20">
        <v>0</v>
      </c>
      <c r="U32" s="20">
        <v>1</v>
      </c>
      <c r="V32" s="20">
        <v>-1</v>
      </c>
      <c r="W32" s="20">
        <v>0</v>
      </c>
      <c r="X32" s="20">
        <v>-1</v>
      </c>
      <c r="Y32" s="20">
        <v>0</v>
      </c>
      <c r="Z32" s="20">
        <v>-1</v>
      </c>
      <c r="AA32" s="20">
        <v>0</v>
      </c>
      <c r="AB32" s="20">
        <v>2</v>
      </c>
      <c r="AC32" s="20">
        <v>0</v>
      </c>
      <c r="AD32" s="19">
        <v>0</v>
      </c>
      <c r="BA32" s="21" t="str">
        <f t="shared" si="0"/>
        <v>Agriculture-Heavy Use Poultry Area Concrete Pads</v>
      </c>
    </row>
    <row r="33" spans="1:53" ht="13.5" x14ac:dyDescent="0.25">
      <c r="A33" s="17" t="s">
        <v>84</v>
      </c>
      <c r="B33" s="18" t="s">
        <v>45</v>
      </c>
      <c r="C33" s="17">
        <v>0</v>
      </c>
      <c r="D33" s="19">
        <v>0</v>
      </c>
      <c r="E33" s="17">
        <v>0</v>
      </c>
      <c r="F33" s="20">
        <v>0</v>
      </c>
      <c r="G33" s="20">
        <v>1</v>
      </c>
      <c r="H33" s="20">
        <v>0</v>
      </c>
      <c r="I33" s="20">
        <v>1</v>
      </c>
      <c r="J33" s="20">
        <v>0</v>
      </c>
      <c r="K33" s="19">
        <v>1</v>
      </c>
      <c r="L33" s="17">
        <v>1</v>
      </c>
      <c r="M33" s="19">
        <v>0</v>
      </c>
      <c r="N33" s="17">
        <v>1</v>
      </c>
      <c r="O33" s="20">
        <v>1.5</v>
      </c>
      <c r="P33" s="20">
        <v>1.5</v>
      </c>
      <c r="Q33" s="19">
        <v>1</v>
      </c>
      <c r="R33" s="17">
        <v>1</v>
      </c>
      <c r="S33" s="20">
        <v>2</v>
      </c>
      <c r="T33" s="20">
        <v>0</v>
      </c>
      <c r="U33" s="20">
        <v>1</v>
      </c>
      <c r="V33" s="20">
        <v>-1</v>
      </c>
      <c r="W33" s="20">
        <v>0</v>
      </c>
      <c r="X33" s="20">
        <v>-1</v>
      </c>
      <c r="Y33" s="20">
        <v>0</v>
      </c>
      <c r="Z33" s="20">
        <v>-1</v>
      </c>
      <c r="AA33" s="20">
        <v>0</v>
      </c>
      <c r="AB33" s="20">
        <v>2</v>
      </c>
      <c r="AC33" s="20">
        <v>0</v>
      </c>
      <c r="AD33" s="19">
        <v>0</v>
      </c>
      <c r="BA33" s="21" t="str">
        <f t="shared" si="0"/>
        <v>Agriculture-Horse Pasture Management</v>
      </c>
    </row>
    <row r="34" spans="1:53" ht="13.5" x14ac:dyDescent="0.25">
      <c r="A34" s="17" t="s">
        <v>84</v>
      </c>
      <c r="B34" s="18" t="s">
        <v>46</v>
      </c>
      <c r="C34" s="17">
        <v>0</v>
      </c>
      <c r="D34" s="19">
        <v>0</v>
      </c>
      <c r="E34" s="17">
        <v>0</v>
      </c>
      <c r="F34" s="20">
        <v>0</v>
      </c>
      <c r="G34" s="20">
        <v>1</v>
      </c>
      <c r="H34" s="20">
        <v>1</v>
      </c>
      <c r="I34" s="20">
        <v>2</v>
      </c>
      <c r="J34" s="20">
        <v>0</v>
      </c>
      <c r="K34" s="19">
        <v>1</v>
      </c>
      <c r="L34" s="17">
        <v>1</v>
      </c>
      <c r="M34" s="19">
        <v>0</v>
      </c>
      <c r="N34" s="17">
        <v>1.5</v>
      </c>
      <c r="O34" s="20">
        <v>1</v>
      </c>
      <c r="P34" s="20">
        <v>1</v>
      </c>
      <c r="Q34" s="19">
        <v>2.5</v>
      </c>
      <c r="R34" s="17">
        <v>0</v>
      </c>
      <c r="S34" s="20">
        <v>1</v>
      </c>
      <c r="T34" s="20">
        <v>0</v>
      </c>
      <c r="U34" s="20">
        <v>0</v>
      </c>
      <c r="V34" s="20">
        <v>1</v>
      </c>
      <c r="W34" s="20">
        <v>3</v>
      </c>
      <c r="X34" s="20">
        <v>1</v>
      </c>
      <c r="Y34" s="20">
        <v>0</v>
      </c>
      <c r="Z34" s="20">
        <v>1</v>
      </c>
      <c r="AA34" s="20">
        <v>2</v>
      </c>
      <c r="AB34" s="20">
        <v>2</v>
      </c>
      <c r="AC34" s="20">
        <v>0</v>
      </c>
      <c r="AD34" s="19">
        <v>0</v>
      </c>
      <c r="BA34" s="21" t="str">
        <f t="shared" si="0"/>
        <v>Agriculture-Irrigation Water Capture Reuse</v>
      </c>
    </row>
    <row r="35" spans="1:53" ht="13.5" x14ac:dyDescent="0.25">
      <c r="A35" s="17" t="s">
        <v>84</v>
      </c>
      <c r="B35" s="18" t="s">
        <v>47</v>
      </c>
      <c r="C35" s="17">
        <v>0</v>
      </c>
      <c r="D35" s="19">
        <v>0</v>
      </c>
      <c r="E35" s="17">
        <v>0</v>
      </c>
      <c r="F35" s="20">
        <v>0</v>
      </c>
      <c r="G35" s="20">
        <v>1</v>
      </c>
      <c r="H35" s="20">
        <v>-1</v>
      </c>
      <c r="I35" s="20">
        <v>1</v>
      </c>
      <c r="J35" s="20">
        <v>0</v>
      </c>
      <c r="K35" s="19">
        <v>0</v>
      </c>
      <c r="L35" s="17">
        <v>1</v>
      </c>
      <c r="M35" s="19">
        <v>0</v>
      </c>
      <c r="N35" s="17">
        <v>1</v>
      </c>
      <c r="O35" s="20">
        <v>0</v>
      </c>
      <c r="P35" s="20">
        <v>1</v>
      </c>
      <c r="Q35" s="19">
        <v>-0.5</v>
      </c>
      <c r="R35" s="17">
        <v>3</v>
      </c>
      <c r="S35" s="20">
        <v>1</v>
      </c>
      <c r="T35" s="20">
        <v>0</v>
      </c>
      <c r="U35" s="20">
        <v>1</v>
      </c>
      <c r="V35" s="20">
        <v>1</v>
      </c>
      <c r="W35" s="20">
        <v>0</v>
      </c>
      <c r="X35" s="20">
        <v>-1</v>
      </c>
      <c r="Y35" s="20">
        <v>0</v>
      </c>
      <c r="Z35" s="20">
        <v>0</v>
      </c>
      <c r="AA35" s="20">
        <v>-3</v>
      </c>
      <c r="AB35" s="20">
        <v>2</v>
      </c>
      <c r="AC35" s="20">
        <v>0</v>
      </c>
      <c r="AD35" s="19">
        <v>0</v>
      </c>
      <c r="BA35" s="21" t="str">
        <f t="shared" si="0"/>
        <v>Agriculture-Lagoon Covers</v>
      </c>
    </row>
    <row r="36" spans="1:53" ht="13.5" x14ac:dyDescent="0.25">
      <c r="A36" s="17" t="s">
        <v>84</v>
      </c>
      <c r="B36" s="18" t="s">
        <v>48</v>
      </c>
      <c r="C36" s="17">
        <v>0</v>
      </c>
      <c r="D36" s="19">
        <v>0</v>
      </c>
      <c r="E36" s="17">
        <v>3</v>
      </c>
      <c r="F36" s="20">
        <v>0</v>
      </c>
      <c r="G36" s="20">
        <v>1</v>
      </c>
      <c r="H36" s="20">
        <v>1</v>
      </c>
      <c r="I36" s="20">
        <v>2</v>
      </c>
      <c r="J36" s="20">
        <v>0</v>
      </c>
      <c r="K36" s="19">
        <v>1</v>
      </c>
      <c r="L36" s="17">
        <v>1</v>
      </c>
      <c r="M36" s="19">
        <v>3</v>
      </c>
      <c r="N36" s="17">
        <v>2</v>
      </c>
      <c r="O36" s="20">
        <v>1.5</v>
      </c>
      <c r="P36" s="20">
        <v>1.5</v>
      </c>
      <c r="Q36" s="19">
        <v>3</v>
      </c>
      <c r="R36" s="17">
        <v>3</v>
      </c>
      <c r="S36" s="20">
        <v>1</v>
      </c>
      <c r="T36" s="20">
        <v>0</v>
      </c>
      <c r="U36" s="20">
        <v>1</v>
      </c>
      <c r="V36" s="20">
        <v>-1</v>
      </c>
      <c r="W36" s="20">
        <v>0</v>
      </c>
      <c r="X36" s="20">
        <v>1</v>
      </c>
      <c r="Y36" s="20">
        <v>0</v>
      </c>
      <c r="Z36" s="20">
        <v>1</v>
      </c>
      <c r="AA36" s="20">
        <v>0</v>
      </c>
      <c r="AB36" s="20">
        <v>2</v>
      </c>
      <c r="AC36" s="20">
        <v>0</v>
      </c>
      <c r="AD36" s="19">
        <v>0</v>
      </c>
      <c r="BA36" s="21" t="str">
        <f t="shared" si="0"/>
        <v>Agriculture-Land Retirement to Hay without nutrients (HEL)</v>
      </c>
    </row>
    <row r="37" spans="1:53" ht="13.5" x14ac:dyDescent="0.25">
      <c r="A37" s="17" t="s">
        <v>84</v>
      </c>
      <c r="B37" s="18" t="s">
        <v>49</v>
      </c>
      <c r="C37" s="17">
        <v>0</v>
      </c>
      <c r="D37" s="19">
        <v>0</v>
      </c>
      <c r="E37" s="17">
        <v>3</v>
      </c>
      <c r="F37" s="20">
        <v>0</v>
      </c>
      <c r="G37" s="20">
        <v>1</v>
      </c>
      <c r="H37" s="20">
        <v>1</v>
      </c>
      <c r="I37" s="20">
        <v>2</v>
      </c>
      <c r="J37" s="20">
        <v>0</v>
      </c>
      <c r="K37" s="19">
        <v>1</v>
      </c>
      <c r="L37" s="17">
        <v>1</v>
      </c>
      <c r="M37" s="19">
        <v>3</v>
      </c>
      <c r="N37" s="17">
        <v>2</v>
      </c>
      <c r="O37" s="20">
        <v>1.5</v>
      </c>
      <c r="P37" s="20">
        <v>1.5</v>
      </c>
      <c r="Q37" s="19">
        <v>3</v>
      </c>
      <c r="R37" s="17">
        <v>3</v>
      </c>
      <c r="S37" s="20">
        <v>1</v>
      </c>
      <c r="T37" s="20">
        <v>0</v>
      </c>
      <c r="U37" s="20">
        <v>1</v>
      </c>
      <c r="V37" s="20">
        <v>-1</v>
      </c>
      <c r="W37" s="20">
        <v>0</v>
      </c>
      <c r="X37" s="20">
        <v>1</v>
      </c>
      <c r="Y37" s="20">
        <v>0</v>
      </c>
      <c r="Z37" s="20">
        <v>1</v>
      </c>
      <c r="AA37" s="20">
        <v>0</v>
      </c>
      <c r="AB37" s="20">
        <v>2</v>
      </c>
      <c r="AC37" s="20">
        <v>0</v>
      </c>
      <c r="AD37" s="19">
        <v>0</v>
      </c>
      <c r="BA37" s="21" t="str">
        <f t="shared" si="0"/>
        <v>Agriculture-Land Retirement to Pasture (HEL)</v>
      </c>
    </row>
    <row r="38" spans="1:53" ht="13.5" x14ac:dyDescent="0.25">
      <c r="A38" s="17" t="s">
        <v>84</v>
      </c>
      <c r="B38" s="18" t="s">
        <v>50</v>
      </c>
      <c r="C38" s="17">
        <v>0</v>
      </c>
      <c r="D38" s="19">
        <v>0</v>
      </c>
      <c r="E38" s="17">
        <v>0</v>
      </c>
      <c r="F38" s="20">
        <v>0</v>
      </c>
      <c r="G38" s="20">
        <v>1</v>
      </c>
      <c r="H38" s="20">
        <v>0</v>
      </c>
      <c r="I38" s="20">
        <v>1</v>
      </c>
      <c r="J38" s="20">
        <v>0</v>
      </c>
      <c r="K38" s="19">
        <v>1</v>
      </c>
      <c r="L38" s="17">
        <v>1</v>
      </c>
      <c r="M38" s="19">
        <v>0</v>
      </c>
      <c r="N38" s="17">
        <v>1</v>
      </c>
      <c r="O38" s="20">
        <v>1.5</v>
      </c>
      <c r="P38" s="20">
        <v>1.5</v>
      </c>
      <c r="Q38" s="19">
        <v>1</v>
      </c>
      <c r="R38" s="17">
        <v>1</v>
      </c>
      <c r="S38" s="20">
        <v>2</v>
      </c>
      <c r="T38" s="20">
        <v>0</v>
      </c>
      <c r="U38" s="20">
        <v>1</v>
      </c>
      <c r="V38" s="20">
        <v>-1</v>
      </c>
      <c r="W38" s="20">
        <v>0</v>
      </c>
      <c r="X38" s="20">
        <v>-1</v>
      </c>
      <c r="Y38" s="20">
        <v>0</v>
      </c>
      <c r="Z38" s="20">
        <v>-1</v>
      </c>
      <c r="AA38" s="20">
        <v>0</v>
      </c>
      <c r="AB38" s="20">
        <v>2</v>
      </c>
      <c r="AC38" s="20">
        <v>0</v>
      </c>
      <c r="AD38" s="19">
        <v>0</v>
      </c>
      <c r="BA38" s="21" t="str">
        <f t="shared" si="0"/>
        <v>Agriculture-Loafing Lot Management</v>
      </c>
    </row>
    <row r="39" spans="1:53" ht="13.5" x14ac:dyDescent="0.25">
      <c r="A39" s="17" t="s">
        <v>84</v>
      </c>
      <c r="B39" s="18" t="s">
        <v>51</v>
      </c>
      <c r="C39" s="17">
        <v>0</v>
      </c>
      <c r="D39" s="19">
        <v>0</v>
      </c>
      <c r="E39" s="17">
        <v>0</v>
      </c>
      <c r="F39" s="20">
        <v>0</v>
      </c>
      <c r="G39" s="20">
        <v>1</v>
      </c>
      <c r="H39" s="20">
        <v>0</v>
      </c>
      <c r="I39" s="20">
        <v>1</v>
      </c>
      <c r="J39" s="20">
        <v>0</v>
      </c>
      <c r="K39" s="19">
        <v>0</v>
      </c>
      <c r="L39" s="17">
        <v>1</v>
      </c>
      <c r="M39" s="19">
        <v>0</v>
      </c>
      <c r="N39" s="17">
        <v>3</v>
      </c>
      <c r="O39" s="20">
        <v>1.5</v>
      </c>
      <c r="P39" s="20">
        <v>1.5</v>
      </c>
      <c r="Q39" s="19">
        <v>3</v>
      </c>
      <c r="R39" s="17">
        <v>3</v>
      </c>
      <c r="S39" s="20">
        <v>1</v>
      </c>
      <c r="T39" s="20">
        <v>0</v>
      </c>
      <c r="U39" s="20">
        <v>2</v>
      </c>
      <c r="V39" s="20">
        <v>0</v>
      </c>
      <c r="W39" s="20">
        <v>0</v>
      </c>
      <c r="X39" s="20">
        <v>0</v>
      </c>
      <c r="Y39" s="20">
        <v>0</v>
      </c>
      <c r="Z39" s="20">
        <v>0</v>
      </c>
      <c r="AA39" s="20">
        <v>1</v>
      </c>
      <c r="AB39" s="20">
        <v>2</v>
      </c>
      <c r="AC39" s="20">
        <v>1</v>
      </c>
      <c r="AD39" s="19">
        <v>0</v>
      </c>
      <c r="BA39" s="21" t="str">
        <f t="shared" si="0"/>
        <v>Agriculture-Manure Injection/Manure Incorporation</v>
      </c>
    </row>
    <row r="40" spans="1:53" ht="27" x14ac:dyDescent="0.25">
      <c r="A40" s="17" t="s">
        <v>84</v>
      </c>
      <c r="B40" s="18" t="s">
        <v>52</v>
      </c>
      <c r="C40" s="17">
        <v>0</v>
      </c>
      <c r="D40" s="19">
        <v>0</v>
      </c>
      <c r="E40" s="17">
        <v>0</v>
      </c>
      <c r="F40" s="20">
        <v>0</v>
      </c>
      <c r="G40" s="20">
        <v>0</v>
      </c>
      <c r="H40" s="20">
        <v>0</v>
      </c>
      <c r="I40" s="20">
        <v>0</v>
      </c>
      <c r="J40" s="20">
        <v>0</v>
      </c>
      <c r="K40" s="19">
        <v>0</v>
      </c>
      <c r="L40" s="17">
        <v>0</v>
      </c>
      <c r="M40" s="19">
        <v>0</v>
      </c>
      <c r="N40" s="17">
        <v>0.5</v>
      </c>
      <c r="O40" s="20">
        <v>0.5</v>
      </c>
      <c r="P40" s="20">
        <v>0.5</v>
      </c>
      <c r="Q40" s="19">
        <v>0</v>
      </c>
      <c r="R40" s="17">
        <v>2</v>
      </c>
      <c r="S40" s="20">
        <v>0</v>
      </c>
      <c r="T40" s="20">
        <v>0</v>
      </c>
      <c r="U40" s="20">
        <v>0</v>
      </c>
      <c r="V40" s="20">
        <v>1</v>
      </c>
      <c r="W40" s="20">
        <v>0</v>
      </c>
      <c r="X40" s="20">
        <v>0</v>
      </c>
      <c r="Y40" s="20">
        <v>0</v>
      </c>
      <c r="Z40" s="20">
        <v>0</v>
      </c>
      <c r="AA40" s="20">
        <v>0</v>
      </c>
      <c r="AB40" s="20">
        <v>0</v>
      </c>
      <c r="AC40" s="20">
        <v>3</v>
      </c>
      <c r="AD40" s="19">
        <v>0</v>
      </c>
      <c r="BA40" s="21" t="str">
        <f t="shared" si="0"/>
        <v>Agriculture-Manure Technology: Chemical Treatments (Dry and Wet Manure)</v>
      </c>
    </row>
    <row r="41" spans="1:53" ht="13.5" x14ac:dyDescent="0.25">
      <c r="A41" s="17" t="s">
        <v>84</v>
      </c>
      <c r="B41" s="18" t="s">
        <v>53</v>
      </c>
      <c r="C41" s="17">
        <v>0</v>
      </c>
      <c r="D41" s="19">
        <v>0</v>
      </c>
      <c r="E41" s="17">
        <v>0</v>
      </c>
      <c r="F41" s="20">
        <v>0</v>
      </c>
      <c r="G41" s="20">
        <v>0</v>
      </c>
      <c r="H41" s="20">
        <v>0</v>
      </c>
      <c r="I41" s="20">
        <v>0</v>
      </c>
      <c r="J41" s="20">
        <v>0</v>
      </c>
      <c r="K41" s="19">
        <v>0</v>
      </c>
      <c r="L41" s="17">
        <v>0</v>
      </c>
      <c r="M41" s="19">
        <v>0</v>
      </c>
      <c r="N41" s="17">
        <v>0.5</v>
      </c>
      <c r="O41" s="20">
        <v>0.5</v>
      </c>
      <c r="P41" s="20">
        <v>0.5</v>
      </c>
      <c r="Q41" s="19">
        <v>0</v>
      </c>
      <c r="R41" s="17">
        <v>3</v>
      </c>
      <c r="S41" s="20">
        <v>0</v>
      </c>
      <c r="T41" s="20">
        <v>0</v>
      </c>
      <c r="U41" s="20">
        <v>0</v>
      </c>
      <c r="V41" s="20">
        <v>1</v>
      </c>
      <c r="W41" s="20">
        <v>0</v>
      </c>
      <c r="X41" s="20">
        <v>0</v>
      </c>
      <c r="Y41" s="20">
        <v>0</v>
      </c>
      <c r="Z41" s="20">
        <v>0</v>
      </c>
      <c r="AA41" s="20">
        <v>0</v>
      </c>
      <c r="AB41" s="20">
        <v>0</v>
      </c>
      <c r="AC41" s="20">
        <v>3</v>
      </c>
      <c r="AD41" s="19">
        <v>0</v>
      </c>
      <c r="BA41" s="21" t="str">
        <f t="shared" si="0"/>
        <v>Agriculture-Manure Technology: Composting</v>
      </c>
    </row>
    <row r="42" spans="1:53" ht="13.5" x14ac:dyDescent="0.25">
      <c r="A42" s="17" t="s">
        <v>84</v>
      </c>
      <c r="B42" s="18" t="s">
        <v>54</v>
      </c>
      <c r="C42" s="17">
        <v>0</v>
      </c>
      <c r="D42" s="19">
        <v>0</v>
      </c>
      <c r="E42" s="17">
        <v>0</v>
      </c>
      <c r="F42" s="20">
        <v>0</v>
      </c>
      <c r="G42" s="20">
        <v>0</v>
      </c>
      <c r="H42" s="20">
        <v>0</v>
      </c>
      <c r="I42" s="20">
        <v>0</v>
      </c>
      <c r="J42" s="20">
        <v>0</v>
      </c>
      <c r="K42" s="19">
        <v>0</v>
      </c>
      <c r="L42" s="17">
        <v>0</v>
      </c>
      <c r="M42" s="19">
        <v>0</v>
      </c>
      <c r="N42" s="17">
        <v>0.5</v>
      </c>
      <c r="O42" s="20">
        <v>0.5</v>
      </c>
      <c r="P42" s="20">
        <v>0.5</v>
      </c>
      <c r="Q42" s="19">
        <v>0</v>
      </c>
      <c r="R42" s="17">
        <v>3</v>
      </c>
      <c r="S42" s="20">
        <v>0</v>
      </c>
      <c r="T42" s="20">
        <v>0</v>
      </c>
      <c r="U42" s="20">
        <v>0</v>
      </c>
      <c r="V42" s="20">
        <v>2</v>
      </c>
      <c r="W42" s="20">
        <v>0</v>
      </c>
      <c r="X42" s="20">
        <v>0</v>
      </c>
      <c r="Y42" s="20">
        <v>0</v>
      </c>
      <c r="Z42" s="20">
        <v>0</v>
      </c>
      <c r="AA42" s="20">
        <v>0</v>
      </c>
      <c r="AB42" s="20">
        <v>0</v>
      </c>
      <c r="AC42" s="20">
        <v>3</v>
      </c>
      <c r="AD42" s="19">
        <v>0</v>
      </c>
      <c r="BA42" s="21" t="str">
        <f t="shared" si="0"/>
        <v>Agriculture-Manure Technology: Microbial Digestion (anaerobic digester)</v>
      </c>
    </row>
    <row r="43" spans="1:53" ht="13.5" x14ac:dyDescent="0.25">
      <c r="A43" s="17" t="s">
        <v>84</v>
      </c>
      <c r="B43" s="18" t="s">
        <v>55</v>
      </c>
      <c r="C43" s="17">
        <v>0</v>
      </c>
      <c r="D43" s="19">
        <v>0</v>
      </c>
      <c r="E43" s="17">
        <v>0</v>
      </c>
      <c r="F43" s="20">
        <v>0</v>
      </c>
      <c r="G43" s="20">
        <v>0</v>
      </c>
      <c r="H43" s="20">
        <v>0</v>
      </c>
      <c r="I43" s="20">
        <v>0</v>
      </c>
      <c r="J43" s="20">
        <v>0</v>
      </c>
      <c r="K43" s="19">
        <v>0</v>
      </c>
      <c r="L43" s="17">
        <v>0</v>
      </c>
      <c r="M43" s="19">
        <v>0</v>
      </c>
      <c r="N43" s="17">
        <v>0.5</v>
      </c>
      <c r="O43" s="20">
        <v>0.5</v>
      </c>
      <c r="P43" s="20">
        <v>0.5</v>
      </c>
      <c r="Q43" s="19">
        <v>0</v>
      </c>
      <c r="R43" s="17">
        <v>3</v>
      </c>
      <c r="S43" s="20">
        <v>0</v>
      </c>
      <c r="T43" s="20">
        <v>0</v>
      </c>
      <c r="U43" s="20">
        <v>0</v>
      </c>
      <c r="V43" s="20">
        <v>1</v>
      </c>
      <c r="W43" s="20">
        <v>0</v>
      </c>
      <c r="X43" s="20">
        <v>0</v>
      </c>
      <c r="Y43" s="20">
        <v>0</v>
      </c>
      <c r="Z43" s="20">
        <v>0</v>
      </c>
      <c r="AA43" s="20">
        <v>0</v>
      </c>
      <c r="AB43" s="20">
        <v>0</v>
      </c>
      <c r="AC43" s="20">
        <v>3</v>
      </c>
      <c r="AD43" s="19">
        <v>0</v>
      </c>
      <c r="BA43" s="21" t="str">
        <f t="shared" si="0"/>
        <v>Agriculture-Manure Technology: Solid-Liquid Separation</v>
      </c>
    </row>
    <row r="44" spans="1:53" ht="13.5" x14ac:dyDescent="0.25">
      <c r="A44" s="17" t="s">
        <v>84</v>
      </c>
      <c r="B44" s="18" t="s">
        <v>56</v>
      </c>
      <c r="C44" s="17">
        <v>0</v>
      </c>
      <c r="D44" s="19">
        <v>0</v>
      </c>
      <c r="E44" s="17">
        <v>0</v>
      </c>
      <c r="F44" s="20">
        <v>0</v>
      </c>
      <c r="G44" s="20">
        <v>0</v>
      </c>
      <c r="H44" s="20">
        <v>0</v>
      </c>
      <c r="I44" s="20">
        <v>0</v>
      </c>
      <c r="J44" s="20">
        <v>0</v>
      </c>
      <c r="K44" s="19">
        <v>0</v>
      </c>
      <c r="L44" s="17">
        <v>0</v>
      </c>
      <c r="M44" s="19">
        <v>0</v>
      </c>
      <c r="N44" s="17">
        <v>0.5</v>
      </c>
      <c r="O44" s="20">
        <v>0.5</v>
      </c>
      <c r="P44" s="20">
        <v>0.5</v>
      </c>
      <c r="Q44" s="19">
        <v>0</v>
      </c>
      <c r="R44" s="17">
        <v>3</v>
      </c>
      <c r="S44" s="20">
        <v>0</v>
      </c>
      <c r="T44" s="20">
        <v>0</v>
      </c>
      <c r="U44" s="20">
        <v>0</v>
      </c>
      <c r="V44" s="20">
        <v>2</v>
      </c>
      <c r="W44" s="20">
        <v>0</v>
      </c>
      <c r="X44" s="20">
        <v>0</v>
      </c>
      <c r="Y44" s="20">
        <v>0</v>
      </c>
      <c r="Z44" s="20">
        <v>0</v>
      </c>
      <c r="AA44" s="20">
        <v>0</v>
      </c>
      <c r="AB44" s="20">
        <v>0</v>
      </c>
      <c r="AC44" s="20">
        <v>3</v>
      </c>
      <c r="AD44" s="19">
        <v>0</v>
      </c>
      <c r="BA44" s="21" t="str">
        <f t="shared" si="0"/>
        <v>Agriculture-Manure Technology: Thermal (or Thermochemical) Treatment</v>
      </c>
    </row>
    <row r="45" spans="1:53" ht="13.5" x14ac:dyDescent="0.25">
      <c r="A45" s="17" t="s">
        <v>84</v>
      </c>
      <c r="B45" s="18" t="s">
        <v>57</v>
      </c>
      <c r="C45" s="17">
        <v>0</v>
      </c>
      <c r="D45" s="19">
        <v>0</v>
      </c>
      <c r="E45" s="17">
        <v>0</v>
      </c>
      <c r="F45" s="20">
        <v>1</v>
      </c>
      <c r="G45" s="20">
        <v>1.5</v>
      </c>
      <c r="H45" s="20">
        <v>0</v>
      </c>
      <c r="I45" s="20">
        <v>1</v>
      </c>
      <c r="J45" s="20">
        <v>0</v>
      </c>
      <c r="K45" s="19">
        <v>0</v>
      </c>
      <c r="L45" s="17">
        <v>1</v>
      </c>
      <c r="M45" s="19">
        <v>0</v>
      </c>
      <c r="N45" s="17">
        <v>2</v>
      </c>
      <c r="O45" s="20">
        <v>2</v>
      </c>
      <c r="P45" s="20">
        <v>2</v>
      </c>
      <c r="Q45" s="19">
        <v>2</v>
      </c>
      <c r="R45" s="17">
        <v>-1</v>
      </c>
      <c r="S45" s="20">
        <v>2</v>
      </c>
      <c r="T45" s="20">
        <v>0</v>
      </c>
      <c r="U45" s="20">
        <v>2</v>
      </c>
      <c r="V45" s="20">
        <v>0</v>
      </c>
      <c r="W45" s="20">
        <v>0</v>
      </c>
      <c r="X45" s="20">
        <v>0</v>
      </c>
      <c r="Y45" s="20">
        <v>0</v>
      </c>
      <c r="Z45" s="20">
        <v>0</v>
      </c>
      <c r="AA45" s="20">
        <v>0</v>
      </c>
      <c r="AB45" s="20">
        <v>2</v>
      </c>
      <c r="AC45" s="20">
        <v>1</v>
      </c>
      <c r="AD45" s="19">
        <v>0</v>
      </c>
      <c r="BA45" s="21" t="str">
        <f t="shared" si="0"/>
        <v>Agriculture-Manure Transport (ALL Animal Types and all manure forms)</v>
      </c>
    </row>
    <row r="46" spans="1:53" ht="13.5" x14ac:dyDescent="0.25">
      <c r="A46" s="17" t="s">
        <v>84</v>
      </c>
      <c r="B46" s="18" t="s">
        <v>58</v>
      </c>
      <c r="C46" s="17">
        <v>2</v>
      </c>
      <c r="D46" s="19">
        <v>2</v>
      </c>
      <c r="E46" s="17">
        <v>2.5</v>
      </c>
      <c r="F46" s="20">
        <v>2.5</v>
      </c>
      <c r="G46" s="20">
        <v>3.5</v>
      </c>
      <c r="H46" s="20">
        <v>1</v>
      </c>
      <c r="I46" s="20">
        <v>2</v>
      </c>
      <c r="J46" s="20">
        <v>0.5</v>
      </c>
      <c r="K46" s="19">
        <v>2</v>
      </c>
      <c r="L46" s="17">
        <v>2</v>
      </c>
      <c r="M46" s="19">
        <v>3</v>
      </c>
      <c r="N46" s="17">
        <v>3</v>
      </c>
      <c r="O46" s="20">
        <v>3.5</v>
      </c>
      <c r="P46" s="20">
        <v>2</v>
      </c>
      <c r="Q46" s="19">
        <v>2</v>
      </c>
      <c r="R46" s="17">
        <v>2</v>
      </c>
      <c r="S46" s="20">
        <v>1.5</v>
      </c>
      <c r="T46" s="20">
        <v>1</v>
      </c>
      <c r="U46" s="20">
        <v>1.5</v>
      </c>
      <c r="V46" s="20">
        <v>1</v>
      </c>
      <c r="W46" s="20">
        <v>0</v>
      </c>
      <c r="X46" s="20">
        <v>2</v>
      </c>
      <c r="Y46" s="20">
        <v>5</v>
      </c>
      <c r="Z46" s="20">
        <v>0.5</v>
      </c>
      <c r="AA46" s="20">
        <v>1</v>
      </c>
      <c r="AB46" s="20">
        <v>1.5</v>
      </c>
      <c r="AC46" s="20">
        <v>3</v>
      </c>
      <c r="AD46" s="19">
        <v>5</v>
      </c>
      <c r="BA46" s="21" t="str">
        <f t="shared" si="0"/>
        <v>Agriculture-Narrow Forest Buffer</v>
      </c>
    </row>
    <row r="47" spans="1:53" ht="13.5" x14ac:dyDescent="0.25">
      <c r="A47" s="17" t="s">
        <v>84</v>
      </c>
      <c r="B47" s="18" t="s">
        <v>59</v>
      </c>
      <c r="C47" s="17">
        <v>0.5</v>
      </c>
      <c r="D47" s="19">
        <v>1</v>
      </c>
      <c r="E47" s="17">
        <v>3</v>
      </c>
      <c r="F47" s="20">
        <v>3.5</v>
      </c>
      <c r="G47" s="20">
        <v>2.5</v>
      </c>
      <c r="H47" s="20">
        <v>0</v>
      </c>
      <c r="I47" s="20">
        <v>2</v>
      </c>
      <c r="J47" s="20">
        <v>0</v>
      </c>
      <c r="K47" s="19">
        <v>2</v>
      </c>
      <c r="L47" s="17">
        <v>1</v>
      </c>
      <c r="M47" s="19">
        <v>3</v>
      </c>
      <c r="N47" s="17">
        <v>3</v>
      </c>
      <c r="O47" s="20">
        <v>3</v>
      </c>
      <c r="P47" s="20">
        <v>2.5</v>
      </c>
      <c r="Q47" s="19">
        <v>3</v>
      </c>
      <c r="R47" s="17">
        <v>3</v>
      </c>
      <c r="S47" s="20">
        <v>1</v>
      </c>
      <c r="T47" s="20">
        <v>1</v>
      </c>
      <c r="U47" s="20">
        <v>2</v>
      </c>
      <c r="V47" s="20">
        <v>1</v>
      </c>
      <c r="W47" s="20">
        <v>0</v>
      </c>
      <c r="X47" s="20">
        <v>1</v>
      </c>
      <c r="Y47" s="20">
        <v>2</v>
      </c>
      <c r="Z47" s="20">
        <v>0</v>
      </c>
      <c r="AA47" s="20">
        <v>1</v>
      </c>
      <c r="AB47" s="20">
        <v>2</v>
      </c>
      <c r="AC47" s="20">
        <v>3</v>
      </c>
      <c r="AD47" s="19">
        <v>1</v>
      </c>
      <c r="BA47" s="21" t="str">
        <f t="shared" si="0"/>
        <v>Agriculture-Narrow Grass Buffer</v>
      </c>
    </row>
    <row r="48" spans="1:53" ht="13.5" x14ac:dyDescent="0.25">
      <c r="A48" s="17" t="s">
        <v>84</v>
      </c>
      <c r="B48" s="18" t="s">
        <v>60</v>
      </c>
      <c r="C48" s="17">
        <v>0</v>
      </c>
      <c r="D48" s="19">
        <v>0</v>
      </c>
      <c r="E48" s="17">
        <v>0</v>
      </c>
      <c r="F48" s="20">
        <v>0</v>
      </c>
      <c r="G48" s="20">
        <v>1</v>
      </c>
      <c r="H48" s="20">
        <v>0</v>
      </c>
      <c r="I48" s="20">
        <v>1</v>
      </c>
      <c r="J48" s="20">
        <v>0</v>
      </c>
      <c r="K48" s="19">
        <v>0</v>
      </c>
      <c r="L48" s="17">
        <v>1</v>
      </c>
      <c r="M48" s="19">
        <v>0</v>
      </c>
      <c r="N48" s="17">
        <v>3</v>
      </c>
      <c r="O48" s="20">
        <v>1.5</v>
      </c>
      <c r="P48" s="20">
        <v>1.5</v>
      </c>
      <c r="Q48" s="19">
        <v>3</v>
      </c>
      <c r="R48" s="17">
        <v>3</v>
      </c>
      <c r="S48" s="20">
        <v>1</v>
      </c>
      <c r="T48" s="20">
        <v>0</v>
      </c>
      <c r="U48" s="20">
        <v>2</v>
      </c>
      <c r="V48" s="20">
        <v>0</v>
      </c>
      <c r="W48" s="20">
        <v>0</v>
      </c>
      <c r="X48" s="20">
        <v>0</v>
      </c>
      <c r="Y48" s="20">
        <v>0</v>
      </c>
      <c r="Z48" s="20">
        <v>0</v>
      </c>
      <c r="AA48" s="20">
        <v>1</v>
      </c>
      <c r="AB48" s="20">
        <v>2</v>
      </c>
      <c r="AC48" s="20">
        <v>1</v>
      </c>
      <c r="AD48" s="19">
        <v>0</v>
      </c>
      <c r="BA48" s="21" t="str">
        <f t="shared" si="0"/>
        <v>Agriculture-Phase 5.3.2 Nutrient Management Tier 2 N</v>
      </c>
    </row>
    <row r="49" spans="1:53" ht="13.5" x14ac:dyDescent="0.25">
      <c r="A49" s="17" t="s">
        <v>84</v>
      </c>
      <c r="B49" s="18" t="s">
        <v>61</v>
      </c>
      <c r="C49" s="17">
        <v>0</v>
      </c>
      <c r="D49" s="19">
        <v>0</v>
      </c>
      <c r="E49" s="17">
        <v>0</v>
      </c>
      <c r="F49" s="20">
        <v>0</v>
      </c>
      <c r="G49" s="20">
        <v>1</v>
      </c>
      <c r="H49" s="20">
        <v>0</v>
      </c>
      <c r="I49" s="20">
        <v>1</v>
      </c>
      <c r="J49" s="20">
        <v>0</v>
      </c>
      <c r="K49" s="19">
        <v>0</v>
      </c>
      <c r="L49" s="17">
        <v>1</v>
      </c>
      <c r="M49" s="19">
        <v>0</v>
      </c>
      <c r="N49" s="17">
        <v>3</v>
      </c>
      <c r="O49" s="20">
        <v>1.5</v>
      </c>
      <c r="P49" s="20">
        <v>1.5</v>
      </c>
      <c r="Q49" s="19">
        <v>3</v>
      </c>
      <c r="R49" s="17">
        <v>2</v>
      </c>
      <c r="S49" s="20">
        <v>1</v>
      </c>
      <c r="T49" s="20">
        <v>0</v>
      </c>
      <c r="U49" s="20">
        <v>2</v>
      </c>
      <c r="V49" s="20">
        <v>0</v>
      </c>
      <c r="W49" s="20">
        <v>0</v>
      </c>
      <c r="X49" s="20">
        <v>0</v>
      </c>
      <c r="Y49" s="20">
        <v>0</v>
      </c>
      <c r="Z49" s="20">
        <v>0</v>
      </c>
      <c r="AA49" s="20">
        <v>1</v>
      </c>
      <c r="AB49" s="20">
        <v>2</v>
      </c>
      <c r="AC49" s="20">
        <v>1</v>
      </c>
      <c r="AD49" s="19">
        <v>0</v>
      </c>
      <c r="BA49" s="21" t="str">
        <f t="shared" si="0"/>
        <v>Agriculture-Phase 5.3.2 Nutrient Management Tier 2 N and P</v>
      </c>
    </row>
    <row r="50" spans="1:53" ht="13.5" x14ac:dyDescent="0.25">
      <c r="A50" s="17" t="s">
        <v>84</v>
      </c>
      <c r="B50" s="18" t="s">
        <v>62</v>
      </c>
      <c r="C50" s="17">
        <v>0</v>
      </c>
      <c r="D50" s="19">
        <v>0</v>
      </c>
      <c r="E50" s="17">
        <v>0</v>
      </c>
      <c r="F50" s="20">
        <v>0</v>
      </c>
      <c r="G50" s="20">
        <v>1</v>
      </c>
      <c r="H50" s="20">
        <v>0</v>
      </c>
      <c r="I50" s="20">
        <v>1</v>
      </c>
      <c r="J50" s="20">
        <v>0</v>
      </c>
      <c r="K50" s="19">
        <v>0</v>
      </c>
      <c r="L50" s="17">
        <v>1</v>
      </c>
      <c r="M50" s="19">
        <v>0</v>
      </c>
      <c r="N50" s="17">
        <v>3</v>
      </c>
      <c r="O50" s="20">
        <v>1.5</v>
      </c>
      <c r="P50" s="20">
        <v>1.5</v>
      </c>
      <c r="Q50" s="19">
        <v>3</v>
      </c>
      <c r="R50" s="17">
        <v>1</v>
      </c>
      <c r="S50" s="20">
        <v>1</v>
      </c>
      <c r="T50" s="20">
        <v>0</v>
      </c>
      <c r="U50" s="20">
        <v>2</v>
      </c>
      <c r="V50" s="20">
        <v>0</v>
      </c>
      <c r="W50" s="20">
        <v>0</v>
      </c>
      <c r="X50" s="20">
        <v>0</v>
      </c>
      <c r="Y50" s="20">
        <v>0</v>
      </c>
      <c r="Z50" s="20">
        <v>0</v>
      </c>
      <c r="AA50" s="20">
        <v>1</v>
      </c>
      <c r="AB50" s="20">
        <v>2</v>
      </c>
      <c r="AC50" s="20">
        <v>1</v>
      </c>
      <c r="AD50" s="19">
        <v>0</v>
      </c>
      <c r="BA50" s="21" t="str">
        <f t="shared" si="0"/>
        <v>Agriculture-Phase 5.3.2 Nutrient Management Tier 2 P</v>
      </c>
    </row>
    <row r="51" spans="1:53" ht="13.5" x14ac:dyDescent="0.25">
      <c r="A51" s="17" t="s">
        <v>84</v>
      </c>
      <c r="B51" s="18" t="s">
        <v>63</v>
      </c>
      <c r="C51" s="17">
        <v>0</v>
      </c>
      <c r="D51" s="19">
        <v>0</v>
      </c>
      <c r="E51" s="17">
        <v>0</v>
      </c>
      <c r="F51" s="20">
        <v>0</v>
      </c>
      <c r="G51" s="20">
        <v>1</v>
      </c>
      <c r="H51" s="20">
        <v>0</v>
      </c>
      <c r="I51" s="20">
        <v>1</v>
      </c>
      <c r="J51" s="20">
        <v>0</v>
      </c>
      <c r="K51" s="19">
        <v>0</v>
      </c>
      <c r="L51" s="17">
        <v>1</v>
      </c>
      <c r="M51" s="19">
        <v>0</v>
      </c>
      <c r="N51" s="17">
        <v>3</v>
      </c>
      <c r="O51" s="20">
        <v>1.5</v>
      </c>
      <c r="P51" s="20">
        <v>1.5</v>
      </c>
      <c r="Q51" s="19">
        <v>3</v>
      </c>
      <c r="R51" s="17">
        <v>3</v>
      </c>
      <c r="S51" s="20">
        <v>1</v>
      </c>
      <c r="T51" s="20">
        <v>0</v>
      </c>
      <c r="U51" s="20">
        <v>2</v>
      </c>
      <c r="V51" s="20">
        <v>0</v>
      </c>
      <c r="W51" s="20">
        <v>0</v>
      </c>
      <c r="X51" s="20">
        <v>0</v>
      </c>
      <c r="Y51" s="20">
        <v>0</v>
      </c>
      <c r="Z51" s="20">
        <v>0</v>
      </c>
      <c r="AA51" s="20">
        <v>1</v>
      </c>
      <c r="AB51" s="20">
        <v>2</v>
      </c>
      <c r="AC51" s="20">
        <v>1</v>
      </c>
      <c r="AD51" s="19">
        <v>0</v>
      </c>
      <c r="BA51" s="21" t="str">
        <f t="shared" si="0"/>
        <v>Agriculture-Phase 5.3.2 Nutrient Management Tier 3 N</v>
      </c>
    </row>
    <row r="52" spans="1:53" ht="13.5" x14ac:dyDescent="0.25">
      <c r="A52" s="17" t="s">
        <v>84</v>
      </c>
      <c r="B52" s="18" t="s">
        <v>64</v>
      </c>
      <c r="C52" s="17">
        <v>0</v>
      </c>
      <c r="D52" s="19">
        <v>0</v>
      </c>
      <c r="E52" s="17">
        <v>1</v>
      </c>
      <c r="F52" s="20">
        <v>0</v>
      </c>
      <c r="G52" s="20">
        <v>1</v>
      </c>
      <c r="H52" s="20">
        <v>1</v>
      </c>
      <c r="I52" s="20">
        <v>2</v>
      </c>
      <c r="J52" s="20">
        <v>1</v>
      </c>
      <c r="K52" s="19">
        <v>1</v>
      </c>
      <c r="L52" s="17">
        <v>1</v>
      </c>
      <c r="M52" s="19">
        <v>0</v>
      </c>
      <c r="N52" s="17">
        <v>3</v>
      </c>
      <c r="O52" s="20">
        <v>1.5</v>
      </c>
      <c r="P52" s="20">
        <v>1</v>
      </c>
      <c r="Q52" s="19">
        <v>3</v>
      </c>
      <c r="R52" s="17">
        <v>2</v>
      </c>
      <c r="S52" s="20">
        <v>1</v>
      </c>
      <c r="T52" s="20">
        <v>0</v>
      </c>
      <c r="U52" s="20">
        <v>1</v>
      </c>
      <c r="V52" s="20">
        <v>-1</v>
      </c>
      <c r="W52" s="20">
        <v>1</v>
      </c>
      <c r="X52" s="20">
        <v>1</v>
      </c>
      <c r="Y52" s="20">
        <v>0</v>
      </c>
      <c r="Z52" s="20">
        <v>1</v>
      </c>
      <c r="AA52" s="20">
        <v>2</v>
      </c>
      <c r="AB52" s="20">
        <v>2</v>
      </c>
      <c r="AC52" s="20">
        <v>1</v>
      </c>
      <c r="AD52" s="19">
        <v>0</v>
      </c>
      <c r="BA52" s="21" t="str">
        <f t="shared" si="0"/>
        <v>Agriculture-Phase 6 Conservation Tillage</v>
      </c>
    </row>
    <row r="53" spans="1:53" ht="13.5" x14ac:dyDescent="0.25">
      <c r="A53" s="17" t="s">
        <v>84</v>
      </c>
      <c r="B53" s="18" t="s">
        <v>65</v>
      </c>
      <c r="C53" s="17">
        <v>0</v>
      </c>
      <c r="D53" s="19">
        <v>0</v>
      </c>
      <c r="E53" s="17">
        <v>1</v>
      </c>
      <c r="F53" s="20">
        <v>0</v>
      </c>
      <c r="G53" s="20">
        <v>1</v>
      </c>
      <c r="H53" s="20">
        <v>1</v>
      </c>
      <c r="I53" s="20">
        <v>2</v>
      </c>
      <c r="J53" s="20">
        <v>1</v>
      </c>
      <c r="K53" s="19">
        <v>1</v>
      </c>
      <c r="L53" s="17">
        <v>1</v>
      </c>
      <c r="M53" s="19">
        <v>0</v>
      </c>
      <c r="N53" s="17">
        <v>3</v>
      </c>
      <c r="O53" s="20">
        <v>1.5</v>
      </c>
      <c r="P53" s="20">
        <v>1</v>
      </c>
      <c r="Q53" s="19">
        <v>3</v>
      </c>
      <c r="R53" s="17">
        <v>3</v>
      </c>
      <c r="S53" s="20">
        <v>1</v>
      </c>
      <c r="T53" s="20">
        <v>0</v>
      </c>
      <c r="U53" s="20">
        <v>1</v>
      </c>
      <c r="V53" s="20">
        <v>-1</v>
      </c>
      <c r="W53" s="20">
        <v>1</v>
      </c>
      <c r="X53" s="20">
        <v>1</v>
      </c>
      <c r="Y53" s="20">
        <v>0</v>
      </c>
      <c r="Z53" s="20">
        <v>1</v>
      </c>
      <c r="AA53" s="20">
        <v>2</v>
      </c>
      <c r="AB53" s="20">
        <v>2</v>
      </c>
      <c r="AC53" s="20">
        <v>1</v>
      </c>
      <c r="AD53" s="19">
        <v>0</v>
      </c>
      <c r="BA53" s="21" t="str">
        <f t="shared" si="0"/>
        <v>Agriculture-Phase 6 High Residue Tillage</v>
      </c>
    </row>
    <row r="54" spans="1:53" ht="13.5" x14ac:dyDescent="0.25">
      <c r="A54" s="17" t="s">
        <v>84</v>
      </c>
      <c r="B54" s="18" t="s">
        <v>66</v>
      </c>
      <c r="C54" s="17">
        <v>0</v>
      </c>
      <c r="D54" s="19">
        <v>0</v>
      </c>
      <c r="E54" s="17">
        <v>0</v>
      </c>
      <c r="F54" s="20">
        <v>0</v>
      </c>
      <c r="G54" s="20">
        <v>1</v>
      </c>
      <c r="H54" s="20">
        <v>0</v>
      </c>
      <c r="I54" s="20">
        <v>1</v>
      </c>
      <c r="J54" s="20">
        <v>0</v>
      </c>
      <c r="K54" s="19">
        <v>0</v>
      </c>
      <c r="L54" s="17">
        <v>1</v>
      </c>
      <c r="M54" s="19">
        <v>0</v>
      </c>
      <c r="N54" s="17">
        <v>3</v>
      </c>
      <c r="O54" s="20">
        <v>1.5</v>
      </c>
      <c r="P54" s="20">
        <v>1.5</v>
      </c>
      <c r="Q54" s="19">
        <v>3</v>
      </c>
      <c r="R54" s="17">
        <v>3</v>
      </c>
      <c r="S54" s="20">
        <v>1</v>
      </c>
      <c r="T54" s="20">
        <v>0</v>
      </c>
      <c r="U54" s="20">
        <v>2</v>
      </c>
      <c r="V54" s="20">
        <v>0</v>
      </c>
      <c r="W54" s="20">
        <v>0</v>
      </c>
      <c r="X54" s="20">
        <v>0</v>
      </c>
      <c r="Y54" s="20">
        <v>0</v>
      </c>
      <c r="Z54" s="20">
        <v>0</v>
      </c>
      <c r="AA54" s="20">
        <v>1</v>
      </c>
      <c r="AB54" s="20">
        <v>2</v>
      </c>
      <c r="AC54" s="20">
        <v>1</v>
      </c>
      <c r="AD54" s="19">
        <v>0</v>
      </c>
      <c r="BA54" s="21" t="str">
        <f t="shared" si="0"/>
        <v>Agriculture-Phase 6 Nutrient Management-N Core</v>
      </c>
    </row>
    <row r="55" spans="1:53" ht="13.5" x14ac:dyDescent="0.25">
      <c r="A55" s="17" t="s">
        <v>84</v>
      </c>
      <c r="B55" s="18" t="s">
        <v>67</v>
      </c>
      <c r="C55" s="17">
        <v>0</v>
      </c>
      <c r="D55" s="19">
        <v>0</v>
      </c>
      <c r="E55" s="17">
        <v>0</v>
      </c>
      <c r="F55" s="20">
        <v>0</v>
      </c>
      <c r="G55" s="20">
        <v>1</v>
      </c>
      <c r="H55" s="20">
        <v>0</v>
      </c>
      <c r="I55" s="20">
        <v>1</v>
      </c>
      <c r="J55" s="20">
        <v>0</v>
      </c>
      <c r="K55" s="19">
        <v>0</v>
      </c>
      <c r="L55" s="17">
        <v>1</v>
      </c>
      <c r="M55" s="19">
        <v>0</v>
      </c>
      <c r="N55" s="17">
        <v>3</v>
      </c>
      <c r="O55" s="20">
        <v>1.5</v>
      </c>
      <c r="P55" s="20">
        <v>1.5</v>
      </c>
      <c r="Q55" s="19">
        <v>3</v>
      </c>
      <c r="R55" s="17">
        <v>3</v>
      </c>
      <c r="S55" s="20">
        <v>1</v>
      </c>
      <c r="T55" s="20">
        <v>0</v>
      </c>
      <c r="U55" s="20">
        <v>2</v>
      </c>
      <c r="V55" s="20">
        <v>0</v>
      </c>
      <c r="W55" s="20">
        <v>0</v>
      </c>
      <c r="X55" s="20">
        <v>0</v>
      </c>
      <c r="Y55" s="20">
        <v>0</v>
      </c>
      <c r="Z55" s="20">
        <v>0</v>
      </c>
      <c r="AA55" s="20">
        <v>1</v>
      </c>
      <c r="AB55" s="20">
        <v>2</v>
      </c>
      <c r="AC55" s="20">
        <v>1</v>
      </c>
      <c r="AD55" s="19">
        <v>0</v>
      </c>
      <c r="BA55" s="21" t="str">
        <f t="shared" si="0"/>
        <v>Agriculture-Phase 6 Nutrient Management-N Supplemental</v>
      </c>
    </row>
    <row r="56" spans="1:53" ht="13.5" x14ac:dyDescent="0.25">
      <c r="A56" s="17" t="s">
        <v>84</v>
      </c>
      <c r="B56" s="18" t="s">
        <v>68</v>
      </c>
      <c r="C56" s="17">
        <v>0</v>
      </c>
      <c r="D56" s="19">
        <v>0</v>
      </c>
      <c r="E56" s="17">
        <v>0</v>
      </c>
      <c r="F56" s="20">
        <v>0</v>
      </c>
      <c r="G56" s="20">
        <v>1</v>
      </c>
      <c r="H56" s="20">
        <v>0</v>
      </c>
      <c r="I56" s="20">
        <v>1</v>
      </c>
      <c r="J56" s="20">
        <v>0</v>
      </c>
      <c r="K56" s="19">
        <v>0</v>
      </c>
      <c r="L56" s="17">
        <v>1</v>
      </c>
      <c r="M56" s="19">
        <v>0</v>
      </c>
      <c r="N56" s="17">
        <v>3</v>
      </c>
      <c r="O56" s="20">
        <v>1.5</v>
      </c>
      <c r="P56" s="20">
        <v>1.5</v>
      </c>
      <c r="Q56" s="19">
        <v>3</v>
      </c>
      <c r="R56" s="17">
        <v>1</v>
      </c>
      <c r="S56" s="20">
        <v>1</v>
      </c>
      <c r="T56" s="20">
        <v>0</v>
      </c>
      <c r="U56" s="20">
        <v>2</v>
      </c>
      <c r="V56" s="20">
        <v>0</v>
      </c>
      <c r="W56" s="20">
        <v>0</v>
      </c>
      <c r="X56" s="20">
        <v>0</v>
      </c>
      <c r="Y56" s="20">
        <v>0</v>
      </c>
      <c r="Z56" s="20">
        <v>0</v>
      </c>
      <c r="AA56" s="20">
        <v>1</v>
      </c>
      <c r="AB56" s="20">
        <v>2</v>
      </c>
      <c r="AC56" s="20">
        <v>1</v>
      </c>
      <c r="AD56" s="19">
        <v>0</v>
      </c>
      <c r="BA56" s="21" t="str">
        <f t="shared" si="0"/>
        <v>Agriculture-Phase 6 Nutrient Management-P Core</v>
      </c>
    </row>
    <row r="57" spans="1:53" ht="13.5" x14ac:dyDescent="0.25">
      <c r="A57" s="17" t="s">
        <v>84</v>
      </c>
      <c r="B57" s="18" t="s">
        <v>69</v>
      </c>
      <c r="C57" s="17">
        <v>0</v>
      </c>
      <c r="D57" s="19">
        <v>0</v>
      </c>
      <c r="E57" s="17">
        <v>0</v>
      </c>
      <c r="F57" s="20">
        <v>0</v>
      </c>
      <c r="G57" s="20">
        <v>1</v>
      </c>
      <c r="H57" s="20">
        <v>0</v>
      </c>
      <c r="I57" s="20">
        <v>1</v>
      </c>
      <c r="J57" s="20">
        <v>0</v>
      </c>
      <c r="K57" s="19">
        <v>0</v>
      </c>
      <c r="L57" s="17">
        <v>1</v>
      </c>
      <c r="M57" s="19">
        <v>0</v>
      </c>
      <c r="N57" s="17">
        <v>3</v>
      </c>
      <c r="O57" s="20">
        <v>1.5</v>
      </c>
      <c r="P57" s="20">
        <v>1.5</v>
      </c>
      <c r="Q57" s="19">
        <v>3</v>
      </c>
      <c r="R57" s="17">
        <v>1</v>
      </c>
      <c r="S57" s="20">
        <v>1</v>
      </c>
      <c r="T57" s="20">
        <v>0</v>
      </c>
      <c r="U57" s="20">
        <v>2</v>
      </c>
      <c r="V57" s="20">
        <v>0</v>
      </c>
      <c r="W57" s="20">
        <v>0</v>
      </c>
      <c r="X57" s="20">
        <v>0</v>
      </c>
      <c r="Y57" s="20">
        <v>0</v>
      </c>
      <c r="Z57" s="20">
        <v>0</v>
      </c>
      <c r="AA57" s="20">
        <v>1</v>
      </c>
      <c r="AB57" s="20">
        <v>2</v>
      </c>
      <c r="AC57" s="20">
        <v>1</v>
      </c>
      <c r="AD57" s="19">
        <v>0</v>
      </c>
      <c r="BA57" s="21" t="str">
        <f t="shared" si="0"/>
        <v>Agriculture-Phase 6 Nutrient Management-P Supplemental</v>
      </c>
    </row>
    <row r="58" spans="1:53" ht="13.5" x14ac:dyDescent="0.25">
      <c r="A58" s="17" t="s">
        <v>84</v>
      </c>
      <c r="B58" s="18" t="s">
        <v>70</v>
      </c>
      <c r="C58" s="17">
        <v>0</v>
      </c>
      <c r="D58" s="19">
        <v>0</v>
      </c>
      <c r="E58" s="17">
        <v>0</v>
      </c>
      <c r="F58" s="20">
        <v>0</v>
      </c>
      <c r="G58" s="20">
        <v>0</v>
      </c>
      <c r="H58" s="20">
        <v>0</v>
      </c>
      <c r="I58" s="20">
        <v>0</v>
      </c>
      <c r="J58" s="20">
        <v>0</v>
      </c>
      <c r="K58" s="19">
        <v>0</v>
      </c>
      <c r="L58" s="17">
        <v>0</v>
      </c>
      <c r="M58" s="19">
        <v>0</v>
      </c>
      <c r="N58" s="17">
        <v>0</v>
      </c>
      <c r="O58" s="20">
        <v>0</v>
      </c>
      <c r="P58" s="20">
        <v>0</v>
      </c>
      <c r="Q58" s="19">
        <v>0.5</v>
      </c>
      <c r="R58" s="17">
        <v>3</v>
      </c>
      <c r="S58" s="20">
        <v>0</v>
      </c>
      <c r="T58" s="20">
        <v>0</v>
      </c>
      <c r="U58" s="20">
        <v>0</v>
      </c>
      <c r="V58" s="20">
        <v>1</v>
      </c>
      <c r="W58" s="20">
        <v>0</v>
      </c>
      <c r="X58" s="20">
        <v>0</v>
      </c>
      <c r="Y58" s="20">
        <v>0</v>
      </c>
      <c r="Z58" s="20">
        <v>0</v>
      </c>
      <c r="AA58" s="20">
        <v>0</v>
      </c>
      <c r="AB58" s="20">
        <v>0</v>
      </c>
      <c r="AC58" s="20">
        <v>0</v>
      </c>
      <c r="AD58" s="19">
        <v>0</v>
      </c>
      <c r="BA58" s="21" t="str">
        <f t="shared" si="0"/>
        <v>Agriculture-Poultry Litter Treatment (e.g., alum)</v>
      </c>
    </row>
    <row r="59" spans="1:53" ht="13.5" x14ac:dyDescent="0.25">
      <c r="A59" s="17" t="s">
        <v>84</v>
      </c>
      <c r="B59" s="18" t="s">
        <v>71</v>
      </c>
      <c r="C59" s="17">
        <v>0</v>
      </c>
      <c r="D59" s="19">
        <v>0</v>
      </c>
      <c r="E59" s="17">
        <v>0</v>
      </c>
      <c r="F59" s="20">
        <v>0</v>
      </c>
      <c r="G59" s="20">
        <v>1</v>
      </c>
      <c r="H59" s="20">
        <v>0</v>
      </c>
      <c r="I59" s="20">
        <v>1</v>
      </c>
      <c r="J59" s="20">
        <v>0</v>
      </c>
      <c r="K59" s="19">
        <v>0</v>
      </c>
      <c r="L59" s="17">
        <v>1</v>
      </c>
      <c r="M59" s="19">
        <v>0</v>
      </c>
      <c r="N59" s="17">
        <v>2</v>
      </c>
      <c r="O59" s="20">
        <v>1.5</v>
      </c>
      <c r="P59" s="20">
        <v>1.5</v>
      </c>
      <c r="Q59" s="19">
        <v>2</v>
      </c>
      <c r="R59" s="17">
        <v>0</v>
      </c>
      <c r="S59" s="20">
        <v>0</v>
      </c>
      <c r="T59" s="20">
        <v>0</v>
      </c>
      <c r="U59" s="20">
        <v>1</v>
      </c>
      <c r="V59" s="20">
        <v>1</v>
      </c>
      <c r="W59" s="20">
        <v>0</v>
      </c>
      <c r="X59" s="20">
        <v>0</v>
      </c>
      <c r="Y59" s="20">
        <v>0</v>
      </c>
      <c r="Z59" s="20">
        <v>0</v>
      </c>
      <c r="AA59" s="20">
        <v>0</v>
      </c>
      <c r="AB59" s="20">
        <v>2</v>
      </c>
      <c r="AC59" s="20">
        <v>1</v>
      </c>
      <c r="AD59" s="19">
        <v>0</v>
      </c>
      <c r="BA59" s="21" t="str">
        <f t="shared" si="0"/>
        <v>Agriculture-Poultry Phytase</v>
      </c>
    </row>
    <row r="60" spans="1:53" ht="13.5" x14ac:dyDescent="0.25">
      <c r="A60" s="17" t="s">
        <v>84</v>
      </c>
      <c r="B60" s="18" t="s">
        <v>72</v>
      </c>
      <c r="C60" s="17">
        <v>0</v>
      </c>
      <c r="D60" s="19">
        <v>0</v>
      </c>
      <c r="E60" s="17">
        <v>0</v>
      </c>
      <c r="F60" s="20">
        <v>1</v>
      </c>
      <c r="G60" s="20">
        <v>1</v>
      </c>
      <c r="H60" s="20">
        <v>0</v>
      </c>
      <c r="I60" s="20">
        <v>1</v>
      </c>
      <c r="J60" s="20">
        <v>0</v>
      </c>
      <c r="K60" s="19">
        <v>0</v>
      </c>
      <c r="L60" s="17">
        <v>1</v>
      </c>
      <c r="M60" s="19">
        <v>0</v>
      </c>
      <c r="N60" s="17">
        <v>2</v>
      </c>
      <c r="O60" s="20">
        <v>1.5</v>
      </c>
      <c r="P60" s="20">
        <v>1.5</v>
      </c>
      <c r="Q60" s="19">
        <v>2</v>
      </c>
      <c r="R60" s="17">
        <v>3</v>
      </c>
      <c r="S60" s="20">
        <v>0</v>
      </c>
      <c r="T60" s="20">
        <v>0</v>
      </c>
      <c r="U60" s="20">
        <v>1</v>
      </c>
      <c r="V60" s="20">
        <v>1</v>
      </c>
      <c r="W60" s="20">
        <v>0</v>
      </c>
      <c r="X60" s="20">
        <v>0</v>
      </c>
      <c r="Y60" s="20">
        <v>0</v>
      </c>
      <c r="Z60" s="20">
        <v>0</v>
      </c>
      <c r="AA60" s="20">
        <v>0</v>
      </c>
      <c r="AB60" s="20">
        <v>2</v>
      </c>
      <c r="AC60" s="20">
        <v>0</v>
      </c>
      <c r="AD60" s="19">
        <v>0</v>
      </c>
      <c r="BA60" s="21" t="str">
        <f t="shared" si="0"/>
        <v>Agriculture-Precision Intensive Rotational/Prescribed Grazing</v>
      </c>
    </row>
    <row r="61" spans="1:53" ht="13.5" x14ac:dyDescent="0.25">
      <c r="A61" s="17" t="s">
        <v>84</v>
      </c>
      <c r="B61" s="18" t="s">
        <v>73</v>
      </c>
      <c r="C61" s="17">
        <v>0</v>
      </c>
      <c r="D61" s="19">
        <v>0</v>
      </c>
      <c r="E61" s="17">
        <v>0</v>
      </c>
      <c r="F61" s="20">
        <v>1</v>
      </c>
      <c r="G61" s="20">
        <v>1</v>
      </c>
      <c r="H61" s="20">
        <v>0</v>
      </c>
      <c r="I61" s="20">
        <v>1</v>
      </c>
      <c r="J61" s="20">
        <v>0</v>
      </c>
      <c r="K61" s="19">
        <v>0</v>
      </c>
      <c r="L61" s="17">
        <v>1</v>
      </c>
      <c r="M61" s="19">
        <v>0</v>
      </c>
      <c r="N61" s="17">
        <v>2</v>
      </c>
      <c r="O61" s="20">
        <v>1.5</v>
      </c>
      <c r="P61" s="20">
        <v>1.5</v>
      </c>
      <c r="Q61" s="19">
        <v>2</v>
      </c>
      <c r="R61" s="17">
        <v>3</v>
      </c>
      <c r="S61" s="20">
        <v>0</v>
      </c>
      <c r="T61" s="20">
        <v>0</v>
      </c>
      <c r="U61" s="20">
        <v>1</v>
      </c>
      <c r="V61" s="20">
        <v>1</v>
      </c>
      <c r="W61" s="20">
        <v>0</v>
      </c>
      <c r="X61" s="20">
        <v>0</v>
      </c>
      <c r="Y61" s="20">
        <v>0</v>
      </c>
      <c r="Z61" s="20">
        <v>0</v>
      </c>
      <c r="AA61" s="20">
        <v>0</v>
      </c>
      <c r="AB61" s="20">
        <v>2</v>
      </c>
      <c r="AC61" s="20">
        <v>0</v>
      </c>
      <c r="AD61" s="19">
        <v>0</v>
      </c>
      <c r="BA61" s="21" t="str">
        <f t="shared" si="0"/>
        <v>Agriculture-Rotational Grazing (RI)</v>
      </c>
    </row>
    <row r="62" spans="1:53" ht="13.5" x14ac:dyDescent="0.25">
      <c r="A62" s="17" t="s">
        <v>84</v>
      </c>
      <c r="B62" s="18" t="s">
        <v>74</v>
      </c>
      <c r="C62" s="17">
        <v>0.5</v>
      </c>
      <c r="D62" s="19">
        <v>0</v>
      </c>
      <c r="E62" s="17">
        <v>2</v>
      </c>
      <c r="F62" s="20">
        <v>2.5</v>
      </c>
      <c r="G62" s="20">
        <v>3</v>
      </c>
      <c r="H62" s="20">
        <v>0</v>
      </c>
      <c r="I62" s="20">
        <v>1</v>
      </c>
      <c r="J62" s="20">
        <v>0</v>
      </c>
      <c r="K62" s="19">
        <v>1</v>
      </c>
      <c r="L62" s="17">
        <v>1</v>
      </c>
      <c r="M62" s="19">
        <v>1</v>
      </c>
      <c r="N62" s="17">
        <v>1.5</v>
      </c>
      <c r="O62" s="20">
        <v>1.5</v>
      </c>
      <c r="P62" s="20">
        <v>1.5</v>
      </c>
      <c r="Q62" s="19">
        <v>1.5</v>
      </c>
      <c r="R62" s="17">
        <v>3</v>
      </c>
      <c r="S62" s="20">
        <v>4</v>
      </c>
      <c r="T62" s="20">
        <v>1</v>
      </c>
      <c r="U62" s="20">
        <v>1</v>
      </c>
      <c r="V62" s="20">
        <v>-1</v>
      </c>
      <c r="W62" s="20">
        <v>0</v>
      </c>
      <c r="X62" s="20">
        <v>1</v>
      </c>
      <c r="Y62" s="20">
        <v>1</v>
      </c>
      <c r="Z62" s="20">
        <v>1</v>
      </c>
      <c r="AA62" s="20">
        <v>1</v>
      </c>
      <c r="AB62" s="20">
        <v>2</v>
      </c>
      <c r="AC62" s="20">
        <v>2</v>
      </c>
      <c r="AD62" s="19">
        <v>1</v>
      </c>
      <c r="BA62" s="21" t="str">
        <f t="shared" si="0"/>
        <v>Agriculture-Stream Access Control with Fencing</v>
      </c>
    </row>
    <row r="63" spans="1:53" ht="13.5" x14ac:dyDescent="0.25">
      <c r="A63" s="17" t="s">
        <v>84</v>
      </c>
      <c r="B63" s="18" t="s">
        <v>75</v>
      </c>
      <c r="C63" s="17">
        <v>1.5</v>
      </c>
      <c r="D63" s="19">
        <v>3</v>
      </c>
      <c r="E63" s="17">
        <v>4</v>
      </c>
      <c r="F63" s="20">
        <v>3</v>
      </c>
      <c r="G63" s="20">
        <v>4.5</v>
      </c>
      <c r="H63" s="20">
        <v>1</v>
      </c>
      <c r="I63" s="20">
        <v>3</v>
      </c>
      <c r="J63" s="20">
        <v>0.5</v>
      </c>
      <c r="K63" s="19">
        <v>3</v>
      </c>
      <c r="L63" s="17">
        <v>3</v>
      </c>
      <c r="M63" s="19">
        <v>4</v>
      </c>
      <c r="N63" s="17">
        <v>4</v>
      </c>
      <c r="O63" s="20">
        <v>4.5</v>
      </c>
      <c r="P63" s="20">
        <v>3</v>
      </c>
      <c r="Q63" s="19">
        <v>3</v>
      </c>
      <c r="R63" s="17">
        <v>3</v>
      </c>
      <c r="S63" s="20">
        <v>3</v>
      </c>
      <c r="T63" s="20">
        <v>1</v>
      </c>
      <c r="U63" s="20">
        <v>1.5</v>
      </c>
      <c r="V63" s="20">
        <v>1</v>
      </c>
      <c r="W63" s="20">
        <v>0</v>
      </c>
      <c r="X63" s="20">
        <v>2.5</v>
      </c>
      <c r="Y63" s="20">
        <v>5</v>
      </c>
      <c r="Z63" s="20">
        <v>0.5</v>
      </c>
      <c r="AA63" s="20">
        <v>2</v>
      </c>
      <c r="AB63" s="20">
        <v>3</v>
      </c>
      <c r="AC63" s="20">
        <v>3</v>
      </c>
      <c r="AD63" s="19">
        <v>5</v>
      </c>
      <c r="BA63" s="21" t="str">
        <f t="shared" si="0"/>
        <v>Agriculture-Streamside Forest Buffers</v>
      </c>
    </row>
    <row r="64" spans="1:53" ht="13.5" x14ac:dyDescent="0.25">
      <c r="A64" s="17" t="s">
        <v>84</v>
      </c>
      <c r="B64" s="18" t="s">
        <v>76</v>
      </c>
      <c r="C64" s="17">
        <v>0.5</v>
      </c>
      <c r="D64" s="19">
        <v>1</v>
      </c>
      <c r="E64" s="17">
        <v>3</v>
      </c>
      <c r="F64" s="20">
        <v>3.5</v>
      </c>
      <c r="G64" s="20">
        <v>3</v>
      </c>
      <c r="H64" s="20">
        <v>0</v>
      </c>
      <c r="I64" s="20">
        <v>2</v>
      </c>
      <c r="J64" s="20">
        <v>0</v>
      </c>
      <c r="K64" s="19">
        <v>2</v>
      </c>
      <c r="L64" s="17">
        <v>1</v>
      </c>
      <c r="M64" s="19">
        <v>3</v>
      </c>
      <c r="N64" s="17">
        <v>3</v>
      </c>
      <c r="O64" s="20">
        <v>3</v>
      </c>
      <c r="P64" s="20">
        <v>2.5</v>
      </c>
      <c r="Q64" s="19">
        <v>3</v>
      </c>
      <c r="R64" s="17">
        <v>3</v>
      </c>
      <c r="S64" s="20">
        <v>1</v>
      </c>
      <c r="T64" s="20">
        <v>1</v>
      </c>
      <c r="U64" s="20">
        <v>2</v>
      </c>
      <c r="V64" s="20">
        <v>1</v>
      </c>
      <c r="W64" s="20">
        <v>0</v>
      </c>
      <c r="X64" s="20">
        <v>1</v>
      </c>
      <c r="Y64" s="20">
        <v>2</v>
      </c>
      <c r="Z64" s="20">
        <v>0</v>
      </c>
      <c r="AA64" s="20">
        <v>1</v>
      </c>
      <c r="AB64" s="20">
        <v>2</v>
      </c>
      <c r="AC64" s="20">
        <v>3</v>
      </c>
      <c r="AD64" s="19">
        <v>1</v>
      </c>
      <c r="BA64" s="21" t="str">
        <f t="shared" si="0"/>
        <v>Agriculture-Streamside Grass Buffers</v>
      </c>
    </row>
    <row r="65" spans="1:53" ht="13.5" x14ac:dyDescent="0.25">
      <c r="A65" s="17" t="s">
        <v>84</v>
      </c>
      <c r="B65" s="18" t="s">
        <v>77</v>
      </c>
      <c r="C65" s="17">
        <v>0</v>
      </c>
      <c r="D65" s="19">
        <v>0</v>
      </c>
      <c r="E65" s="17">
        <v>0</v>
      </c>
      <c r="F65" s="20">
        <v>0</v>
      </c>
      <c r="G65" s="20">
        <v>1</v>
      </c>
      <c r="H65" s="20">
        <v>0</v>
      </c>
      <c r="I65" s="20">
        <v>1</v>
      </c>
      <c r="J65" s="20">
        <v>0</v>
      </c>
      <c r="K65" s="19">
        <v>0</v>
      </c>
      <c r="L65" s="17">
        <v>1</v>
      </c>
      <c r="M65" s="19">
        <v>0</v>
      </c>
      <c r="N65" s="17">
        <v>2</v>
      </c>
      <c r="O65" s="20">
        <v>1.5</v>
      </c>
      <c r="P65" s="20">
        <v>1.5</v>
      </c>
      <c r="Q65" s="19">
        <v>2</v>
      </c>
      <c r="R65" s="17">
        <v>0</v>
      </c>
      <c r="S65" s="20">
        <v>0</v>
      </c>
      <c r="T65" s="20">
        <v>0</v>
      </c>
      <c r="U65" s="20">
        <v>1</v>
      </c>
      <c r="V65" s="20">
        <v>1</v>
      </c>
      <c r="W65" s="20">
        <v>0</v>
      </c>
      <c r="X65" s="20">
        <v>0</v>
      </c>
      <c r="Y65" s="20">
        <v>0</v>
      </c>
      <c r="Z65" s="20">
        <v>0</v>
      </c>
      <c r="AA65" s="20">
        <v>0</v>
      </c>
      <c r="AB65" s="20">
        <v>2</v>
      </c>
      <c r="AC65" s="20">
        <v>1</v>
      </c>
      <c r="AD65" s="19">
        <v>0</v>
      </c>
      <c r="BA65" s="21" t="str">
        <f t="shared" si="0"/>
        <v>Agriculture-Swine Phytase</v>
      </c>
    </row>
    <row r="66" spans="1:53" ht="13.5" x14ac:dyDescent="0.25">
      <c r="A66" s="17" t="s">
        <v>84</v>
      </c>
      <c r="B66" s="18" t="s">
        <v>78</v>
      </c>
      <c r="C66" s="17">
        <v>0.5</v>
      </c>
      <c r="D66" s="19">
        <v>0</v>
      </c>
      <c r="E66" s="17">
        <v>0</v>
      </c>
      <c r="F66" s="20">
        <v>0</v>
      </c>
      <c r="G66" s="20">
        <v>0</v>
      </c>
      <c r="H66" s="20">
        <v>0</v>
      </c>
      <c r="I66" s="20">
        <v>0</v>
      </c>
      <c r="J66" s="20">
        <v>0</v>
      </c>
      <c r="K66" s="19">
        <v>0</v>
      </c>
      <c r="L66" s="17">
        <v>0</v>
      </c>
      <c r="M66" s="19">
        <v>0</v>
      </c>
      <c r="N66" s="17">
        <v>0</v>
      </c>
      <c r="O66" s="20">
        <v>0</v>
      </c>
      <c r="P66" s="20">
        <v>0</v>
      </c>
      <c r="Q66" s="19">
        <v>0.5</v>
      </c>
      <c r="R66" s="17">
        <v>3</v>
      </c>
      <c r="S66" s="20">
        <v>0</v>
      </c>
      <c r="T66" s="20">
        <v>0</v>
      </c>
      <c r="U66" s="20">
        <v>0</v>
      </c>
      <c r="V66" s="20">
        <v>0</v>
      </c>
      <c r="W66" s="20">
        <v>0</v>
      </c>
      <c r="X66" s="20">
        <v>0</v>
      </c>
      <c r="Y66" s="20">
        <v>0</v>
      </c>
      <c r="Z66" s="20">
        <v>0</v>
      </c>
      <c r="AA66" s="20">
        <v>1</v>
      </c>
      <c r="AB66" s="20">
        <v>0</v>
      </c>
      <c r="AC66" s="20">
        <v>0</v>
      </c>
      <c r="AD66" s="19">
        <v>0</v>
      </c>
      <c r="BA66" s="21" t="str">
        <f t="shared" si="0"/>
        <v>Agriculture-Vegetative Environmental Buffer for Poultry-Grass (RI)</v>
      </c>
    </row>
    <row r="67" spans="1:53" ht="13.5" x14ac:dyDescent="0.25">
      <c r="A67" s="17" t="s">
        <v>84</v>
      </c>
      <c r="B67" s="18" t="s">
        <v>79</v>
      </c>
      <c r="C67" s="17">
        <v>0.5</v>
      </c>
      <c r="D67" s="19">
        <v>0</v>
      </c>
      <c r="E67" s="17">
        <v>0</v>
      </c>
      <c r="F67" s="20">
        <v>0</v>
      </c>
      <c r="G67" s="20">
        <v>0.5</v>
      </c>
      <c r="H67" s="20">
        <v>0</v>
      </c>
      <c r="I67" s="20">
        <v>0</v>
      </c>
      <c r="J67" s="20">
        <v>0</v>
      </c>
      <c r="K67" s="19">
        <v>0</v>
      </c>
      <c r="L67" s="17">
        <v>0</v>
      </c>
      <c r="M67" s="19">
        <v>0</v>
      </c>
      <c r="N67" s="17">
        <v>0</v>
      </c>
      <c r="O67" s="20">
        <v>0</v>
      </c>
      <c r="P67" s="20">
        <v>0</v>
      </c>
      <c r="Q67" s="19">
        <v>0.5</v>
      </c>
      <c r="R67" s="17">
        <v>3</v>
      </c>
      <c r="S67" s="20">
        <v>0</v>
      </c>
      <c r="T67" s="20">
        <v>0</v>
      </c>
      <c r="U67" s="20">
        <v>0</v>
      </c>
      <c r="V67" s="20">
        <v>0</v>
      </c>
      <c r="W67" s="20">
        <v>0</v>
      </c>
      <c r="X67" s="20">
        <v>0</v>
      </c>
      <c r="Y67" s="20">
        <v>0</v>
      </c>
      <c r="Z67" s="20">
        <v>0</v>
      </c>
      <c r="AA67" s="20">
        <v>1</v>
      </c>
      <c r="AB67" s="20">
        <v>0</v>
      </c>
      <c r="AC67" s="20">
        <v>0</v>
      </c>
      <c r="AD67" s="19">
        <v>0</v>
      </c>
      <c r="BA67" s="21" t="str">
        <f t="shared" si="0"/>
        <v>Agriculture-Vegetative Environmental Buffer for Poultry-Trees (RI)</v>
      </c>
    </row>
    <row r="68" spans="1:53" ht="13.5" x14ac:dyDescent="0.25">
      <c r="A68" s="17" t="s">
        <v>84</v>
      </c>
      <c r="B68" s="18" t="s">
        <v>80</v>
      </c>
      <c r="C68" s="17">
        <v>0</v>
      </c>
      <c r="D68" s="19">
        <v>0</v>
      </c>
      <c r="E68" s="17">
        <v>0</v>
      </c>
      <c r="F68" s="20">
        <v>1</v>
      </c>
      <c r="G68" s="20">
        <v>0.5</v>
      </c>
      <c r="H68" s="20">
        <v>1</v>
      </c>
      <c r="I68" s="20">
        <v>2</v>
      </c>
      <c r="J68" s="20">
        <v>0</v>
      </c>
      <c r="K68" s="19">
        <v>1</v>
      </c>
      <c r="L68" s="17">
        <v>1</v>
      </c>
      <c r="M68" s="19">
        <v>0</v>
      </c>
      <c r="N68" s="17">
        <v>1</v>
      </c>
      <c r="O68" s="20">
        <v>1.5</v>
      </c>
      <c r="P68" s="20">
        <v>1.5</v>
      </c>
      <c r="Q68" s="19">
        <v>2</v>
      </c>
      <c r="R68" s="17">
        <v>0</v>
      </c>
      <c r="S68" s="20">
        <v>0</v>
      </c>
      <c r="T68" s="20">
        <v>1</v>
      </c>
      <c r="U68" s="20">
        <v>0</v>
      </c>
      <c r="V68" s="20">
        <v>1</v>
      </c>
      <c r="W68" s="20">
        <v>0</v>
      </c>
      <c r="X68" s="20">
        <v>3</v>
      </c>
      <c r="Y68" s="20">
        <v>0</v>
      </c>
      <c r="Z68" s="20">
        <v>0</v>
      </c>
      <c r="AA68" s="20">
        <v>1</v>
      </c>
      <c r="AB68" s="20">
        <v>1</v>
      </c>
      <c r="AC68" s="20">
        <v>1</v>
      </c>
      <c r="AD68" s="19">
        <v>-1</v>
      </c>
      <c r="BA68" s="21" t="str">
        <f t="shared" ref="BA68:BA128" si="1">A68&amp;"-"&amp;B68</f>
        <v>Agriculture-Water Control Structure (ALL including RI)</v>
      </c>
    </row>
    <row r="69" spans="1:53" ht="13.5" x14ac:dyDescent="0.25">
      <c r="A69" s="17" t="s">
        <v>84</v>
      </c>
      <c r="B69" s="18" t="s">
        <v>81</v>
      </c>
      <c r="C69" s="17">
        <v>0</v>
      </c>
      <c r="D69" s="19">
        <v>0</v>
      </c>
      <c r="E69" s="17">
        <v>2</v>
      </c>
      <c r="F69" s="20">
        <v>2.5</v>
      </c>
      <c r="G69" s="20">
        <v>2.5</v>
      </c>
      <c r="H69" s="20">
        <v>0</v>
      </c>
      <c r="I69" s="20">
        <v>1</v>
      </c>
      <c r="J69" s="20">
        <v>0</v>
      </c>
      <c r="K69" s="19">
        <v>1</v>
      </c>
      <c r="L69" s="17">
        <v>1</v>
      </c>
      <c r="M69" s="19">
        <v>1</v>
      </c>
      <c r="N69" s="17">
        <v>1.5</v>
      </c>
      <c r="O69" s="20">
        <v>1.5</v>
      </c>
      <c r="P69" s="20">
        <v>1.5</v>
      </c>
      <c r="Q69" s="19">
        <v>1.5</v>
      </c>
      <c r="R69" s="17">
        <v>3</v>
      </c>
      <c r="S69" s="20">
        <v>4</v>
      </c>
      <c r="T69" s="20">
        <v>1</v>
      </c>
      <c r="U69" s="20">
        <v>1</v>
      </c>
      <c r="V69" s="20">
        <v>-1</v>
      </c>
      <c r="W69" s="20">
        <v>0</v>
      </c>
      <c r="X69" s="20">
        <v>1</v>
      </c>
      <c r="Y69" s="20">
        <v>1</v>
      </c>
      <c r="Z69" s="20">
        <v>1</v>
      </c>
      <c r="AA69" s="20">
        <v>1</v>
      </c>
      <c r="AB69" s="20">
        <v>2</v>
      </c>
      <c r="AC69" s="20">
        <v>2</v>
      </c>
      <c r="AD69" s="19">
        <v>1</v>
      </c>
      <c r="BA69" s="21" t="str">
        <f t="shared" si="1"/>
        <v>Agriculture-Watercourse Access Control - Narrow Grass and Grass (RI)</v>
      </c>
    </row>
    <row r="70" spans="1:53" ht="13.5" x14ac:dyDescent="0.25">
      <c r="A70" s="17" t="s">
        <v>84</v>
      </c>
      <c r="B70" s="18" t="s">
        <v>82</v>
      </c>
      <c r="C70" s="17">
        <v>0</v>
      </c>
      <c r="D70" s="19">
        <v>0</v>
      </c>
      <c r="E70" s="17">
        <v>2</v>
      </c>
      <c r="F70" s="20">
        <v>2.5</v>
      </c>
      <c r="G70" s="20">
        <v>3</v>
      </c>
      <c r="H70" s="20">
        <v>0</v>
      </c>
      <c r="I70" s="20">
        <v>1</v>
      </c>
      <c r="J70" s="20">
        <v>0</v>
      </c>
      <c r="K70" s="19">
        <v>1</v>
      </c>
      <c r="L70" s="17">
        <v>1</v>
      </c>
      <c r="M70" s="19">
        <v>1</v>
      </c>
      <c r="N70" s="17">
        <v>1.5</v>
      </c>
      <c r="O70" s="20">
        <v>1.5</v>
      </c>
      <c r="P70" s="20">
        <v>1.5</v>
      </c>
      <c r="Q70" s="19">
        <v>1.5</v>
      </c>
      <c r="R70" s="17">
        <v>3</v>
      </c>
      <c r="S70" s="20">
        <v>4</v>
      </c>
      <c r="T70" s="20">
        <v>1</v>
      </c>
      <c r="U70" s="20">
        <v>1</v>
      </c>
      <c r="V70" s="20">
        <v>-1</v>
      </c>
      <c r="W70" s="20">
        <v>0</v>
      </c>
      <c r="X70" s="20">
        <v>1</v>
      </c>
      <c r="Y70" s="20">
        <v>1</v>
      </c>
      <c r="Z70" s="20">
        <v>1</v>
      </c>
      <c r="AA70" s="20">
        <v>1</v>
      </c>
      <c r="AB70" s="20">
        <v>2</v>
      </c>
      <c r="AC70" s="20">
        <v>2</v>
      </c>
      <c r="AD70" s="19">
        <v>1</v>
      </c>
      <c r="BA70" s="21" t="str">
        <f t="shared" si="1"/>
        <v>Agriculture-Watercourse Access Control - Narrow Trees and Trees (RI)</v>
      </c>
    </row>
    <row r="71" spans="1:53" ht="13.5" x14ac:dyDescent="0.25">
      <c r="A71" s="17" t="s">
        <v>84</v>
      </c>
      <c r="B71" s="18" t="s">
        <v>83</v>
      </c>
      <c r="C71" s="17">
        <v>0.5</v>
      </c>
      <c r="D71" s="19">
        <v>3.5</v>
      </c>
      <c r="E71" s="17">
        <v>3</v>
      </c>
      <c r="F71" s="20">
        <v>4.5</v>
      </c>
      <c r="G71" s="20">
        <v>1.5</v>
      </c>
      <c r="H71" s="20">
        <v>0</v>
      </c>
      <c r="I71" s="20">
        <v>1</v>
      </c>
      <c r="J71" s="20">
        <v>3</v>
      </c>
      <c r="K71" s="19">
        <v>5</v>
      </c>
      <c r="L71" s="17">
        <v>1</v>
      </c>
      <c r="M71" s="19">
        <v>4</v>
      </c>
      <c r="N71" s="17">
        <v>2.5</v>
      </c>
      <c r="O71" s="20">
        <v>3.5</v>
      </c>
      <c r="P71" s="20">
        <v>1.5</v>
      </c>
      <c r="Q71" s="19">
        <v>2.5</v>
      </c>
      <c r="R71" s="17">
        <v>0</v>
      </c>
      <c r="S71" s="20">
        <v>1</v>
      </c>
      <c r="T71" s="20">
        <v>1</v>
      </c>
      <c r="U71" s="20">
        <v>1</v>
      </c>
      <c r="V71" s="20">
        <v>-1</v>
      </c>
      <c r="W71" s="20">
        <v>0</v>
      </c>
      <c r="X71" s="20">
        <v>1</v>
      </c>
      <c r="Y71" s="20">
        <v>0</v>
      </c>
      <c r="Z71" s="20">
        <v>1</v>
      </c>
      <c r="AA71" s="20">
        <v>1</v>
      </c>
      <c r="AB71" s="20">
        <v>2</v>
      </c>
      <c r="AC71" s="20">
        <v>2</v>
      </c>
      <c r="AD71" s="19">
        <v>0</v>
      </c>
      <c r="BA71" s="21" t="str">
        <f t="shared" si="1"/>
        <v>Agriculture-Wetland Restoration and Streamside Wetland Restoration</v>
      </c>
    </row>
    <row r="72" spans="1:53" ht="13.5" x14ac:dyDescent="0.25">
      <c r="A72" s="17" t="s">
        <v>85</v>
      </c>
      <c r="B72" s="18" t="s">
        <v>104</v>
      </c>
      <c r="C72" s="17">
        <v>2</v>
      </c>
      <c r="D72" s="19">
        <v>3.5</v>
      </c>
      <c r="E72" s="17">
        <v>4</v>
      </c>
      <c r="F72" s="20">
        <v>3.5</v>
      </c>
      <c r="G72" s="20">
        <v>4.5</v>
      </c>
      <c r="H72" s="20">
        <v>2.5</v>
      </c>
      <c r="I72" s="20">
        <v>4</v>
      </c>
      <c r="J72" s="20">
        <v>1.5</v>
      </c>
      <c r="K72" s="19">
        <v>3.5</v>
      </c>
      <c r="L72" s="17">
        <v>4</v>
      </c>
      <c r="M72" s="19">
        <v>4</v>
      </c>
      <c r="N72" s="17">
        <v>4.5</v>
      </c>
      <c r="O72" s="20">
        <v>4.5</v>
      </c>
      <c r="P72" s="20">
        <v>4</v>
      </c>
      <c r="Q72" s="19">
        <v>3</v>
      </c>
      <c r="R72" s="17">
        <v>4</v>
      </c>
      <c r="S72" s="20">
        <v>3</v>
      </c>
      <c r="T72" s="20">
        <v>2.5</v>
      </c>
      <c r="U72" s="20">
        <v>3</v>
      </c>
      <c r="V72" s="20">
        <v>2</v>
      </c>
      <c r="W72" s="20">
        <v>0.5</v>
      </c>
      <c r="X72" s="20">
        <v>3.5</v>
      </c>
      <c r="Y72" s="20">
        <v>5</v>
      </c>
      <c r="Z72" s="20">
        <v>2</v>
      </c>
      <c r="AA72" s="20">
        <v>2</v>
      </c>
      <c r="AB72" s="20">
        <v>4</v>
      </c>
      <c r="AC72" s="20">
        <v>3.5</v>
      </c>
      <c r="AD72" s="19">
        <v>4.5</v>
      </c>
      <c r="BA72" s="21" t="str">
        <f t="shared" si="1"/>
        <v>Forestry-Ag Forest Buffer</v>
      </c>
    </row>
    <row r="73" spans="1:53" ht="13.5" x14ac:dyDescent="0.25">
      <c r="A73" s="17" t="s">
        <v>85</v>
      </c>
      <c r="B73" s="18" t="s">
        <v>105</v>
      </c>
      <c r="C73" s="17">
        <v>2</v>
      </c>
      <c r="D73" s="19">
        <v>1.5</v>
      </c>
      <c r="E73" s="17">
        <v>2</v>
      </c>
      <c r="F73" s="20">
        <v>2</v>
      </c>
      <c r="G73" s="20">
        <v>3</v>
      </c>
      <c r="H73" s="20">
        <v>1</v>
      </c>
      <c r="I73" s="20">
        <v>2</v>
      </c>
      <c r="J73" s="20">
        <v>1</v>
      </c>
      <c r="K73" s="19">
        <v>1.5</v>
      </c>
      <c r="L73" s="17">
        <v>2</v>
      </c>
      <c r="M73" s="19">
        <v>1.5</v>
      </c>
      <c r="N73" s="17">
        <v>2</v>
      </c>
      <c r="O73" s="20">
        <v>2</v>
      </c>
      <c r="P73" s="20">
        <v>2</v>
      </c>
      <c r="Q73" s="19">
        <v>2</v>
      </c>
      <c r="R73" s="17">
        <v>3.5</v>
      </c>
      <c r="S73" s="20">
        <v>1.5</v>
      </c>
      <c r="T73" s="20">
        <v>2</v>
      </c>
      <c r="U73" s="20">
        <v>2</v>
      </c>
      <c r="V73" s="20">
        <v>1.5</v>
      </c>
      <c r="W73" s="20">
        <v>1.5</v>
      </c>
      <c r="X73" s="20">
        <v>2</v>
      </c>
      <c r="Y73" s="20">
        <v>0.5</v>
      </c>
      <c r="Z73" s="20">
        <v>2</v>
      </c>
      <c r="AA73" s="20">
        <v>2</v>
      </c>
      <c r="AB73" s="20">
        <v>2</v>
      </c>
      <c r="AC73" s="20">
        <v>1</v>
      </c>
      <c r="AD73" s="19">
        <v>3</v>
      </c>
      <c r="BA73" s="21" t="str">
        <f t="shared" si="1"/>
        <v>Forestry-Ag Tree Planting</v>
      </c>
    </row>
    <row r="74" spans="1:53" ht="13.5" x14ac:dyDescent="0.25">
      <c r="A74" s="17" t="s">
        <v>85</v>
      </c>
      <c r="B74" s="18" t="s">
        <v>464</v>
      </c>
      <c r="C74" s="17">
        <v>0.5</v>
      </c>
      <c r="D74" s="19">
        <v>0.5</v>
      </c>
      <c r="E74" s="17">
        <v>1</v>
      </c>
      <c r="F74" s="20">
        <v>0.5</v>
      </c>
      <c r="G74" s="20">
        <v>2</v>
      </c>
      <c r="H74" s="20">
        <v>1.5</v>
      </c>
      <c r="I74" s="20">
        <v>2</v>
      </c>
      <c r="J74" s="20">
        <v>0.5</v>
      </c>
      <c r="K74" s="19">
        <v>1</v>
      </c>
      <c r="L74" s="17">
        <v>2</v>
      </c>
      <c r="M74" s="19">
        <v>1</v>
      </c>
      <c r="N74" s="17">
        <v>1.5</v>
      </c>
      <c r="O74" s="20">
        <v>1.5</v>
      </c>
      <c r="P74" s="20">
        <v>2</v>
      </c>
      <c r="Q74" s="19">
        <v>2</v>
      </c>
      <c r="R74" s="17">
        <v>2</v>
      </c>
      <c r="S74" s="20">
        <v>1</v>
      </c>
      <c r="T74" s="20">
        <v>2.5</v>
      </c>
      <c r="U74" s="20">
        <v>2</v>
      </c>
      <c r="V74" s="20">
        <v>2</v>
      </c>
      <c r="W74" s="20">
        <v>0</v>
      </c>
      <c r="X74" s="20">
        <v>1.5</v>
      </c>
      <c r="Y74" s="20">
        <v>0</v>
      </c>
      <c r="Z74" s="20">
        <v>1</v>
      </c>
      <c r="AA74" s="20">
        <v>0.5</v>
      </c>
      <c r="AB74" s="20">
        <v>1</v>
      </c>
      <c r="AC74" s="20">
        <v>0.5</v>
      </c>
      <c r="AD74" s="19">
        <v>0</v>
      </c>
      <c r="BA74" s="21" t="str">
        <f t="shared" si="1"/>
        <v>Forestry-Dirt &amp; Gravel Road Erosion &amp; Sediment Control</v>
      </c>
    </row>
    <row r="75" spans="1:53" ht="13.5" x14ac:dyDescent="0.25">
      <c r="A75" s="17" t="s">
        <v>85</v>
      </c>
      <c r="B75" s="18" t="s">
        <v>86</v>
      </c>
      <c r="C75" s="17">
        <v>1</v>
      </c>
      <c r="D75" s="19">
        <v>5</v>
      </c>
      <c r="E75" s="17">
        <v>5</v>
      </c>
      <c r="F75" s="20">
        <v>1.5</v>
      </c>
      <c r="G75" s="20">
        <v>4</v>
      </c>
      <c r="H75" s="20">
        <v>1.5</v>
      </c>
      <c r="I75" s="20">
        <v>4</v>
      </c>
      <c r="J75" s="20">
        <v>1</v>
      </c>
      <c r="K75" s="19">
        <v>2.5</v>
      </c>
      <c r="L75" s="17">
        <v>5</v>
      </c>
      <c r="M75" s="19">
        <v>3.5</v>
      </c>
      <c r="N75" s="17">
        <v>3</v>
      </c>
      <c r="O75" s="20">
        <v>4</v>
      </c>
      <c r="P75" s="20">
        <v>3</v>
      </c>
      <c r="Q75" s="19">
        <v>2</v>
      </c>
      <c r="R75" s="17">
        <v>4.5</v>
      </c>
      <c r="S75" s="20">
        <v>2.5</v>
      </c>
      <c r="T75" s="20">
        <v>3.5</v>
      </c>
      <c r="U75" s="20">
        <v>3.5</v>
      </c>
      <c r="V75" s="20">
        <v>1.5</v>
      </c>
      <c r="W75" s="20">
        <v>3</v>
      </c>
      <c r="X75" s="20">
        <v>3.5</v>
      </c>
      <c r="Y75" s="20">
        <v>3.5</v>
      </c>
      <c r="Z75" s="20">
        <v>5</v>
      </c>
      <c r="AA75" s="20">
        <v>4</v>
      </c>
      <c r="AB75" s="20">
        <v>3.5</v>
      </c>
      <c r="AC75" s="20">
        <v>2</v>
      </c>
      <c r="AD75" s="19">
        <v>5</v>
      </c>
      <c r="BA75" s="21" t="str">
        <f t="shared" si="1"/>
        <v>Forestry-Forest Conservation</v>
      </c>
    </row>
    <row r="76" spans="1:53" ht="13.5" x14ac:dyDescent="0.25">
      <c r="A76" s="17" t="s">
        <v>85</v>
      </c>
      <c r="B76" s="18" t="s">
        <v>87</v>
      </c>
      <c r="C76" s="17">
        <v>1</v>
      </c>
      <c r="D76" s="19">
        <v>0.5</v>
      </c>
      <c r="E76" s="17">
        <v>1.5</v>
      </c>
      <c r="F76" s="20">
        <v>0.5</v>
      </c>
      <c r="G76" s="20">
        <v>2</v>
      </c>
      <c r="H76" s="20">
        <v>2.5</v>
      </c>
      <c r="I76" s="20">
        <v>4</v>
      </c>
      <c r="J76" s="20">
        <v>1.5</v>
      </c>
      <c r="K76" s="19">
        <v>2</v>
      </c>
      <c r="L76" s="17">
        <v>3</v>
      </c>
      <c r="M76" s="19">
        <v>1.5</v>
      </c>
      <c r="N76" s="17">
        <v>1.5</v>
      </c>
      <c r="O76" s="20">
        <v>3</v>
      </c>
      <c r="P76" s="20">
        <v>1.5</v>
      </c>
      <c r="Q76" s="19">
        <v>2</v>
      </c>
      <c r="R76" s="17">
        <v>1</v>
      </c>
      <c r="S76" s="20">
        <v>1</v>
      </c>
      <c r="T76" s="20">
        <v>3</v>
      </c>
      <c r="U76" s="20">
        <v>3</v>
      </c>
      <c r="V76" s="20">
        <v>1.5</v>
      </c>
      <c r="W76" s="20">
        <v>0.5</v>
      </c>
      <c r="X76" s="20">
        <v>2.5</v>
      </c>
      <c r="Y76" s="20">
        <v>3.5</v>
      </c>
      <c r="Z76" s="20">
        <v>2.5</v>
      </c>
      <c r="AA76" s="20">
        <v>0</v>
      </c>
      <c r="AB76" s="20">
        <v>0.5</v>
      </c>
      <c r="AC76" s="20">
        <v>0.5</v>
      </c>
      <c r="AD76" s="19">
        <v>2</v>
      </c>
      <c r="BA76" s="21" t="str">
        <f t="shared" si="1"/>
        <v>Forestry-Forest Harvesting Practices</v>
      </c>
    </row>
    <row r="77" spans="1:53" ht="13.5" x14ac:dyDescent="0.25">
      <c r="A77" s="17" t="s">
        <v>85</v>
      </c>
      <c r="B77" s="18" t="s">
        <v>58</v>
      </c>
      <c r="C77" s="17">
        <v>2</v>
      </c>
      <c r="D77" s="19">
        <v>2</v>
      </c>
      <c r="E77" s="17">
        <v>2.5</v>
      </c>
      <c r="F77" s="20">
        <v>2.5</v>
      </c>
      <c r="G77" s="20">
        <v>3.5</v>
      </c>
      <c r="H77" s="20">
        <v>1</v>
      </c>
      <c r="I77" s="20">
        <v>2</v>
      </c>
      <c r="J77" s="20">
        <v>0.5</v>
      </c>
      <c r="K77" s="19">
        <v>2</v>
      </c>
      <c r="L77" s="17">
        <v>2</v>
      </c>
      <c r="M77" s="19">
        <v>3</v>
      </c>
      <c r="N77" s="17">
        <v>3</v>
      </c>
      <c r="O77" s="20">
        <v>3.5</v>
      </c>
      <c r="P77" s="20">
        <v>2</v>
      </c>
      <c r="Q77" s="19">
        <v>2</v>
      </c>
      <c r="R77" s="17">
        <v>2</v>
      </c>
      <c r="S77" s="20">
        <v>1.5</v>
      </c>
      <c r="T77" s="20">
        <v>1</v>
      </c>
      <c r="U77" s="20">
        <v>1.5</v>
      </c>
      <c r="V77" s="20">
        <v>1</v>
      </c>
      <c r="W77" s="20">
        <v>0</v>
      </c>
      <c r="X77" s="20">
        <v>2</v>
      </c>
      <c r="Y77" s="20">
        <v>5</v>
      </c>
      <c r="Z77" s="20">
        <v>0.5</v>
      </c>
      <c r="AA77" s="20">
        <v>1</v>
      </c>
      <c r="AB77" s="20">
        <v>1.5</v>
      </c>
      <c r="AC77" s="20">
        <v>3</v>
      </c>
      <c r="AD77" s="19">
        <v>5</v>
      </c>
      <c r="BA77" s="21" t="str">
        <f t="shared" si="1"/>
        <v>Forestry-Narrow Forest Buffer</v>
      </c>
    </row>
    <row r="78" spans="1:53" ht="13.5" x14ac:dyDescent="0.25">
      <c r="A78" s="17" t="s">
        <v>85</v>
      </c>
      <c r="B78" s="18" t="s">
        <v>75</v>
      </c>
      <c r="C78" s="17">
        <v>1.5</v>
      </c>
      <c r="D78" s="19">
        <v>3</v>
      </c>
      <c r="E78" s="17">
        <v>4</v>
      </c>
      <c r="F78" s="20">
        <v>3</v>
      </c>
      <c r="G78" s="20">
        <v>4.5</v>
      </c>
      <c r="H78" s="20">
        <v>1</v>
      </c>
      <c r="I78" s="20">
        <v>3</v>
      </c>
      <c r="J78" s="20">
        <v>0.5</v>
      </c>
      <c r="K78" s="19">
        <v>3</v>
      </c>
      <c r="L78" s="17">
        <v>3</v>
      </c>
      <c r="M78" s="19">
        <v>4</v>
      </c>
      <c r="N78" s="17">
        <v>4</v>
      </c>
      <c r="O78" s="20">
        <v>4.5</v>
      </c>
      <c r="P78" s="20">
        <v>3</v>
      </c>
      <c r="Q78" s="19">
        <v>3</v>
      </c>
      <c r="R78" s="17">
        <v>3</v>
      </c>
      <c r="S78" s="20">
        <v>3</v>
      </c>
      <c r="T78" s="20">
        <v>1</v>
      </c>
      <c r="U78" s="20">
        <v>1.5</v>
      </c>
      <c r="V78" s="20">
        <v>1</v>
      </c>
      <c r="W78" s="20">
        <v>0</v>
      </c>
      <c r="X78" s="20">
        <v>2.5</v>
      </c>
      <c r="Y78" s="20">
        <v>5</v>
      </c>
      <c r="Z78" s="20">
        <v>0.5</v>
      </c>
      <c r="AA78" s="20">
        <v>2</v>
      </c>
      <c r="AB78" s="20">
        <v>3</v>
      </c>
      <c r="AC78" s="20">
        <v>3</v>
      </c>
      <c r="AD78" s="19">
        <v>5</v>
      </c>
      <c r="BA78" s="21" t="str">
        <f t="shared" si="1"/>
        <v>Forestry-Streamside Forest Buffers</v>
      </c>
    </row>
    <row r="79" spans="1:53" ht="13.5" x14ac:dyDescent="0.25">
      <c r="A79" s="17" t="s">
        <v>85</v>
      </c>
      <c r="B79" s="18" t="s">
        <v>88</v>
      </c>
      <c r="C79" s="17">
        <v>2</v>
      </c>
      <c r="D79" s="19">
        <v>3.5</v>
      </c>
      <c r="E79" s="17">
        <v>5</v>
      </c>
      <c r="F79" s="20">
        <v>3</v>
      </c>
      <c r="G79" s="20">
        <v>5</v>
      </c>
      <c r="H79" s="20">
        <v>2</v>
      </c>
      <c r="I79" s="20">
        <v>4</v>
      </c>
      <c r="J79" s="20">
        <v>1.5</v>
      </c>
      <c r="K79" s="19">
        <v>3.5</v>
      </c>
      <c r="L79" s="17">
        <v>3.5</v>
      </c>
      <c r="M79" s="19">
        <v>4</v>
      </c>
      <c r="N79" s="17">
        <v>2.5</v>
      </c>
      <c r="O79" s="20">
        <v>4</v>
      </c>
      <c r="P79" s="20">
        <v>3</v>
      </c>
      <c r="Q79" s="19">
        <v>2.5</v>
      </c>
      <c r="R79" s="17">
        <v>4.5</v>
      </c>
      <c r="S79" s="20">
        <v>4</v>
      </c>
      <c r="T79" s="20">
        <v>3.5</v>
      </c>
      <c r="U79" s="20">
        <v>2.5</v>
      </c>
      <c r="V79" s="20">
        <v>1.5</v>
      </c>
      <c r="W79" s="20">
        <v>4</v>
      </c>
      <c r="X79" s="20">
        <v>3.5</v>
      </c>
      <c r="Y79" s="20">
        <v>5</v>
      </c>
      <c r="Z79" s="20">
        <v>3.5</v>
      </c>
      <c r="AA79" s="20">
        <v>3</v>
      </c>
      <c r="AB79" s="20">
        <v>3</v>
      </c>
      <c r="AC79" s="20">
        <v>2.5</v>
      </c>
      <c r="AD79" s="19">
        <v>4.5</v>
      </c>
      <c r="BA79" s="21" t="str">
        <f t="shared" si="1"/>
        <v>Forestry-Urban Forest Buffers</v>
      </c>
    </row>
    <row r="80" spans="1:53" ht="13.5" x14ac:dyDescent="0.25">
      <c r="A80" s="17" t="s">
        <v>85</v>
      </c>
      <c r="B80" s="18" t="s">
        <v>91</v>
      </c>
      <c r="C80" s="17">
        <v>4.5</v>
      </c>
      <c r="D80" s="19">
        <v>2</v>
      </c>
      <c r="E80" s="17">
        <v>2.5</v>
      </c>
      <c r="F80" s="20">
        <v>1.5</v>
      </c>
      <c r="G80" s="20">
        <v>1.5</v>
      </c>
      <c r="H80" s="20">
        <v>0.5</v>
      </c>
      <c r="I80" s="20">
        <v>2.5</v>
      </c>
      <c r="J80" s="20">
        <v>1</v>
      </c>
      <c r="K80" s="19">
        <v>1.5</v>
      </c>
      <c r="L80" s="17">
        <v>2</v>
      </c>
      <c r="M80" s="19">
        <v>2.5</v>
      </c>
      <c r="N80" s="17">
        <v>1.5</v>
      </c>
      <c r="O80" s="20">
        <v>2</v>
      </c>
      <c r="P80" s="20">
        <v>2</v>
      </c>
      <c r="Q80" s="19">
        <v>1.5</v>
      </c>
      <c r="R80" s="17">
        <v>3.5</v>
      </c>
      <c r="S80" s="20">
        <v>2</v>
      </c>
      <c r="T80" s="20">
        <v>2</v>
      </c>
      <c r="U80" s="20">
        <v>2</v>
      </c>
      <c r="V80" s="20">
        <v>2</v>
      </c>
      <c r="W80" s="20">
        <v>4.5</v>
      </c>
      <c r="X80" s="20">
        <v>2</v>
      </c>
      <c r="Y80" s="20">
        <v>2</v>
      </c>
      <c r="Z80" s="20">
        <v>3.5</v>
      </c>
      <c r="AA80" s="20">
        <v>2.5</v>
      </c>
      <c r="AB80" s="20">
        <v>2.5</v>
      </c>
      <c r="AC80" s="20">
        <v>1.5</v>
      </c>
      <c r="AD80" s="19">
        <v>4</v>
      </c>
      <c r="BA80" s="21" t="str">
        <f t="shared" si="1"/>
        <v>Forestry-Urban Tree Planting</v>
      </c>
    </row>
    <row r="81" spans="1:53" ht="13.5" x14ac:dyDescent="0.25">
      <c r="A81" s="17" t="s">
        <v>92</v>
      </c>
      <c r="B81" s="18" t="s">
        <v>120</v>
      </c>
      <c r="C81" s="17">
        <v>1</v>
      </c>
      <c r="D81" s="19">
        <v>2</v>
      </c>
      <c r="E81" s="17">
        <v>1</v>
      </c>
      <c r="F81" s="20">
        <v>1.5</v>
      </c>
      <c r="G81" s="20">
        <v>0</v>
      </c>
      <c r="H81" s="20">
        <v>0</v>
      </c>
      <c r="I81" s="20">
        <v>2.5</v>
      </c>
      <c r="J81" s="20">
        <v>0.5</v>
      </c>
      <c r="K81" s="19">
        <v>3.5</v>
      </c>
      <c r="L81" s="17">
        <v>1</v>
      </c>
      <c r="M81" s="19">
        <v>4.5</v>
      </c>
      <c r="N81" s="17">
        <v>2</v>
      </c>
      <c r="O81" s="20">
        <v>2.5</v>
      </c>
      <c r="P81" s="20">
        <v>1</v>
      </c>
      <c r="Q81" s="19">
        <v>2</v>
      </c>
      <c r="R81" s="17">
        <v>-1</v>
      </c>
      <c r="S81" s="20">
        <v>4.5</v>
      </c>
      <c r="T81" s="20">
        <v>-0.5</v>
      </c>
      <c r="U81" s="20">
        <v>2.5</v>
      </c>
      <c r="V81" s="20">
        <v>3</v>
      </c>
      <c r="W81" s="20">
        <v>-3</v>
      </c>
      <c r="X81" s="20">
        <v>-1</v>
      </c>
      <c r="Y81" s="20">
        <v>0.5</v>
      </c>
      <c r="Z81" s="20">
        <v>0.5</v>
      </c>
      <c r="AA81" s="20">
        <v>0</v>
      </c>
      <c r="AB81" s="20">
        <v>1.5</v>
      </c>
      <c r="AC81" s="20">
        <v>1.5</v>
      </c>
      <c r="AD81" s="19">
        <v>0.5</v>
      </c>
      <c r="BA81" s="21" t="str">
        <f t="shared" si="1"/>
        <v>Septics-Constructed Wetland Elevated Mound</v>
      </c>
    </row>
    <row r="82" spans="1:53" ht="13.5" x14ac:dyDescent="0.25">
      <c r="A82" s="17" t="s">
        <v>92</v>
      </c>
      <c r="B82" s="18" t="s">
        <v>121</v>
      </c>
      <c r="C82" s="17">
        <v>1</v>
      </c>
      <c r="D82" s="19">
        <v>2</v>
      </c>
      <c r="E82" s="17">
        <v>1</v>
      </c>
      <c r="F82" s="20">
        <v>1.5</v>
      </c>
      <c r="G82" s="20">
        <v>0</v>
      </c>
      <c r="H82" s="20">
        <v>0</v>
      </c>
      <c r="I82" s="20">
        <v>2.5</v>
      </c>
      <c r="J82" s="20">
        <v>0.5</v>
      </c>
      <c r="K82" s="19">
        <v>3.5</v>
      </c>
      <c r="L82" s="17">
        <v>1</v>
      </c>
      <c r="M82" s="19">
        <v>4.5</v>
      </c>
      <c r="N82" s="17">
        <v>1.5</v>
      </c>
      <c r="O82" s="20">
        <v>2</v>
      </c>
      <c r="P82" s="20">
        <v>0.5</v>
      </c>
      <c r="Q82" s="19">
        <v>1.5</v>
      </c>
      <c r="R82" s="17">
        <v>-1</v>
      </c>
      <c r="S82" s="20">
        <v>3.5</v>
      </c>
      <c r="T82" s="20">
        <v>-0.5</v>
      </c>
      <c r="U82" s="20">
        <v>2.5</v>
      </c>
      <c r="V82" s="20">
        <v>3</v>
      </c>
      <c r="W82" s="20">
        <v>-1.5</v>
      </c>
      <c r="X82" s="20">
        <v>-1</v>
      </c>
      <c r="Y82" s="20">
        <v>0.5</v>
      </c>
      <c r="Z82" s="20">
        <v>0.5</v>
      </c>
      <c r="AA82" s="20">
        <v>0</v>
      </c>
      <c r="AB82" s="20">
        <v>1.5</v>
      </c>
      <c r="AC82" s="20">
        <v>1</v>
      </c>
      <c r="AD82" s="19">
        <v>1</v>
      </c>
      <c r="BA82" s="21" t="str">
        <f t="shared" si="1"/>
        <v>Septics-Constructed Wetland Septic</v>
      </c>
    </row>
    <row r="83" spans="1:53" ht="13.5" x14ac:dyDescent="0.25">
      <c r="A83" s="17" t="s">
        <v>92</v>
      </c>
      <c r="B83" s="18" t="s">
        <v>122</v>
      </c>
      <c r="C83" s="17">
        <v>1</v>
      </c>
      <c r="D83" s="19">
        <v>2</v>
      </c>
      <c r="E83" s="17">
        <v>1</v>
      </c>
      <c r="F83" s="20">
        <v>1.5</v>
      </c>
      <c r="G83" s="20">
        <v>0</v>
      </c>
      <c r="H83" s="20">
        <v>0</v>
      </c>
      <c r="I83" s="20">
        <v>2.5</v>
      </c>
      <c r="J83" s="20">
        <v>0.5</v>
      </c>
      <c r="K83" s="19">
        <v>3.5</v>
      </c>
      <c r="L83" s="17">
        <v>1</v>
      </c>
      <c r="M83" s="19">
        <v>4.5</v>
      </c>
      <c r="N83" s="17">
        <v>2</v>
      </c>
      <c r="O83" s="20">
        <v>2.5</v>
      </c>
      <c r="P83" s="20">
        <v>1</v>
      </c>
      <c r="Q83" s="19">
        <v>2</v>
      </c>
      <c r="R83" s="17">
        <v>-1</v>
      </c>
      <c r="S83" s="20">
        <v>4.5</v>
      </c>
      <c r="T83" s="20">
        <v>-0.5</v>
      </c>
      <c r="U83" s="20">
        <v>2.5</v>
      </c>
      <c r="V83" s="20">
        <v>3</v>
      </c>
      <c r="W83" s="20">
        <v>-3</v>
      </c>
      <c r="X83" s="20">
        <v>-1</v>
      </c>
      <c r="Y83" s="20">
        <v>0.5</v>
      </c>
      <c r="Z83" s="20">
        <v>0.5</v>
      </c>
      <c r="AA83" s="20">
        <v>0</v>
      </c>
      <c r="AB83" s="20">
        <v>1.5</v>
      </c>
      <c r="AC83" s="20">
        <v>1.5</v>
      </c>
      <c r="AD83" s="19">
        <v>0.5</v>
      </c>
      <c r="BA83" s="21" t="str">
        <f t="shared" si="1"/>
        <v>Septics-Constructed Wetland Shallow Pressure</v>
      </c>
    </row>
    <row r="84" spans="1:53" ht="13.5" x14ac:dyDescent="0.25">
      <c r="A84" s="17" t="s">
        <v>92</v>
      </c>
      <c r="B84" s="18" t="s">
        <v>123</v>
      </c>
      <c r="C84" s="17">
        <v>1</v>
      </c>
      <c r="D84" s="19">
        <v>1</v>
      </c>
      <c r="E84" s="17">
        <v>0</v>
      </c>
      <c r="F84" s="20">
        <v>0</v>
      </c>
      <c r="G84" s="20">
        <v>0</v>
      </c>
      <c r="H84" s="20">
        <v>0</v>
      </c>
      <c r="I84" s="20">
        <v>2.5</v>
      </c>
      <c r="J84" s="20">
        <v>0.5</v>
      </c>
      <c r="K84" s="19">
        <v>0.5</v>
      </c>
      <c r="L84" s="17">
        <v>1</v>
      </c>
      <c r="M84" s="19">
        <v>0.5</v>
      </c>
      <c r="N84" s="17">
        <v>2</v>
      </c>
      <c r="O84" s="20">
        <v>2.5</v>
      </c>
      <c r="P84" s="20">
        <v>1</v>
      </c>
      <c r="Q84" s="19">
        <v>2</v>
      </c>
      <c r="R84" s="17">
        <v>-1</v>
      </c>
      <c r="S84" s="20">
        <v>2.5</v>
      </c>
      <c r="T84" s="20">
        <v>-0.5</v>
      </c>
      <c r="U84" s="20">
        <v>2.5</v>
      </c>
      <c r="V84" s="20">
        <v>3</v>
      </c>
      <c r="W84" s="20">
        <v>-3.5</v>
      </c>
      <c r="X84" s="20">
        <v>0</v>
      </c>
      <c r="Y84" s="20">
        <v>0.5</v>
      </c>
      <c r="Z84" s="20">
        <v>0.5</v>
      </c>
      <c r="AA84" s="20">
        <v>1.5</v>
      </c>
      <c r="AB84" s="20">
        <v>1.5</v>
      </c>
      <c r="AC84" s="20">
        <v>2</v>
      </c>
      <c r="AD84" s="19">
        <v>1</v>
      </c>
      <c r="BA84" s="21" t="str">
        <f t="shared" si="1"/>
        <v>Septics-IFAS</v>
      </c>
    </row>
    <row r="85" spans="1:53" ht="13.5" x14ac:dyDescent="0.25">
      <c r="A85" s="17" t="s">
        <v>92</v>
      </c>
      <c r="B85" s="18" t="s">
        <v>124</v>
      </c>
      <c r="C85" s="17">
        <v>1</v>
      </c>
      <c r="D85" s="19">
        <v>1</v>
      </c>
      <c r="E85" s="17">
        <v>0</v>
      </c>
      <c r="F85" s="20">
        <v>0</v>
      </c>
      <c r="G85" s="20">
        <v>0</v>
      </c>
      <c r="H85" s="20">
        <v>0</v>
      </c>
      <c r="I85" s="20">
        <v>2.5</v>
      </c>
      <c r="J85" s="20">
        <v>0.5</v>
      </c>
      <c r="K85" s="19">
        <v>0.5</v>
      </c>
      <c r="L85" s="17">
        <v>1</v>
      </c>
      <c r="M85" s="19">
        <v>0.5</v>
      </c>
      <c r="N85" s="17">
        <v>3</v>
      </c>
      <c r="O85" s="20">
        <v>3</v>
      </c>
      <c r="P85" s="20">
        <v>1.5</v>
      </c>
      <c r="Q85" s="19">
        <v>3</v>
      </c>
      <c r="R85" s="17">
        <v>-1</v>
      </c>
      <c r="S85" s="20">
        <v>3</v>
      </c>
      <c r="T85" s="20">
        <v>-0.5</v>
      </c>
      <c r="U85" s="20">
        <v>2.5</v>
      </c>
      <c r="V85" s="20">
        <v>3</v>
      </c>
      <c r="W85" s="20">
        <v>-4.5</v>
      </c>
      <c r="X85" s="20">
        <v>0</v>
      </c>
      <c r="Y85" s="20">
        <v>0.5</v>
      </c>
      <c r="Z85" s="20">
        <v>0.5</v>
      </c>
      <c r="AA85" s="20">
        <v>1.5</v>
      </c>
      <c r="AB85" s="20">
        <v>1.5</v>
      </c>
      <c r="AC85" s="20">
        <v>2.5</v>
      </c>
      <c r="AD85" s="19">
        <v>0.5</v>
      </c>
      <c r="BA85" s="21" t="str">
        <f t="shared" si="1"/>
        <v>Septics-IFAS Elevated Mound</v>
      </c>
    </row>
    <row r="86" spans="1:53" ht="13.5" x14ac:dyDescent="0.25">
      <c r="A86" s="17" t="s">
        <v>92</v>
      </c>
      <c r="B86" s="18" t="s">
        <v>125</v>
      </c>
      <c r="C86" s="17">
        <v>1</v>
      </c>
      <c r="D86" s="19">
        <v>1</v>
      </c>
      <c r="E86" s="17">
        <v>0</v>
      </c>
      <c r="F86" s="20">
        <v>0</v>
      </c>
      <c r="G86" s="20">
        <v>0</v>
      </c>
      <c r="H86" s="20">
        <v>0</v>
      </c>
      <c r="I86" s="20">
        <v>2.5</v>
      </c>
      <c r="J86" s="20">
        <v>0.5</v>
      </c>
      <c r="K86" s="19">
        <v>0.5</v>
      </c>
      <c r="L86" s="17">
        <v>1</v>
      </c>
      <c r="M86" s="19">
        <v>0.5</v>
      </c>
      <c r="N86" s="17">
        <v>3</v>
      </c>
      <c r="O86" s="20">
        <v>3</v>
      </c>
      <c r="P86" s="20">
        <v>1.5</v>
      </c>
      <c r="Q86" s="19">
        <v>3</v>
      </c>
      <c r="R86" s="17">
        <v>-1</v>
      </c>
      <c r="S86" s="20">
        <v>3</v>
      </c>
      <c r="T86" s="20">
        <v>-0.5</v>
      </c>
      <c r="U86" s="20">
        <v>2.5</v>
      </c>
      <c r="V86" s="20">
        <v>3</v>
      </c>
      <c r="W86" s="20">
        <v>-4.5</v>
      </c>
      <c r="X86" s="20">
        <v>0</v>
      </c>
      <c r="Y86" s="20">
        <v>0.5</v>
      </c>
      <c r="Z86" s="20">
        <v>0.5</v>
      </c>
      <c r="AA86" s="20">
        <v>1.5</v>
      </c>
      <c r="AB86" s="20">
        <v>1.5</v>
      </c>
      <c r="AC86" s="20">
        <v>2.5</v>
      </c>
      <c r="AD86" s="19">
        <v>0.5</v>
      </c>
      <c r="BA86" s="21" t="str">
        <f t="shared" si="1"/>
        <v>Septics-IFAS Shallow Pressure</v>
      </c>
    </row>
    <row r="87" spans="1:53" ht="13.5" x14ac:dyDescent="0.25">
      <c r="A87" s="17" t="s">
        <v>92</v>
      </c>
      <c r="B87" s="18" t="s">
        <v>126</v>
      </c>
      <c r="C87" s="17">
        <v>1</v>
      </c>
      <c r="D87" s="19">
        <v>1</v>
      </c>
      <c r="E87" s="17">
        <v>0</v>
      </c>
      <c r="F87" s="20">
        <v>0</v>
      </c>
      <c r="G87" s="20">
        <v>0</v>
      </c>
      <c r="H87" s="20">
        <v>0</v>
      </c>
      <c r="I87" s="20">
        <v>2.5</v>
      </c>
      <c r="J87" s="20">
        <v>0.5</v>
      </c>
      <c r="K87" s="19">
        <v>0.5</v>
      </c>
      <c r="L87" s="17">
        <v>1</v>
      </c>
      <c r="M87" s="19">
        <v>0.5</v>
      </c>
      <c r="N87" s="17">
        <v>1.5</v>
      </c>
      <c r="O87" s="20">
        <v>2</v>
      </c>
      <c r="P87" s="20">
        <v>0.5</v>
      </c>
      <c r="Q87" s="19">
        <v>1.5</v>
      </c>
      <c r="R87" s="17">
        <v>-1</v>
      </c>
      <c r="S87" s="20">
        <v>3</v>
      </c>
      <c r="T87" s="20">
        <v>-0.5</v>
      </c>
      <c r="U87" s="20">
        <v>2.5</v>
      </c>
      <c r="V87" s="20">
        <v>3</v>
      </c>
      <c r="W87" s="20">
        <v>-1.5</v>
      </c>
      <c r="X87" s="20">
        <v>0</v>
      </c>
      <c r="Y87" s="20">
        <v>0.5</v>
      </c>
      <c r="Z87" s="20">
        <v>0.5</v>
      </c>
      <c r="AA87" s="20">
        <v>1.5</v>
      </c>
      <c r="AB87" s="20">
        <v>1.5</v>
      </c>
      <c r="AC87" s="20">
        <v>2</v>
      </c>
      <c r="AD87" s="19">
        <v>1</v>
      </c>
      <c r="BA87" s="21" t="str">
        <f t="shared" si="1"/>
        <v>Septics-IMF</v>
      </c>
    </row>
    <row r="88" spans="1:53" ht="13.5" x14ac:dyDescent="0.25">
      <c r="A88" s="17" t="s">
        <v>92</v>
      </c>
      <c r="B88" s="18" t="s">
        <v>127</v>
      </c>
      <c r="C88" s="17">
        <v>1</v>
      </c>
      <c r="D88" s="19">
        <v>1</v>
      </c>
      <c r="E88" s="17">
        <v>0</v>
      </c>
      <c r="F88" s="20">
        <v>0</v>
      </c>
      <c r="G88" s="20">
        <v>0</v>
      </c>
      <c r="H88" s="20">
        <v>0</v>
      </c>
      <c r="I88" s="20">
        <v>2.5</v>
      </c>
      <c r="J88" s="20">
        <v>0.5</v>
      </c>
      <c r="K88" s="19">
        <v>0.5</v>
      </c>
      <c r="L88" s="17">
        <v>1</v>
      </c>
      <c r="M88" s="19">
        <v>0.5</v>
      </c>
      <c r="N88" s="17">
        <v>2</v>
      </c>
      <c r="O88" s="20">
        <v>2.5</v>
      </c>
      <c r="P88" s="20">
        <v>1</v>
      </c>
      <c r="Q88" s="19">
        <v>2</v>
      </c>
      <c r="R88" s="17">
        <v>-1</v>
      </c>
      <c r="S88" s="20">
        <v>3.5</v>
      </c>
      <c r="T88" s="20">
        <v>-0.5</v>
      </c>
      <c r="U88" s="20">
        <v>2.5</v>
      </c>
      <c r="V88" s="20">
        <v>3</v>
      </c>
      <c r="W88" s="20">
        <v>-3</v>
      </c>
      <c r="X88" s="20">
        <v>0</v>
      </c>
      <c r="Y88" s="20">
        <v>0.5</v>
      </c>
      <c r="Z88" s="20">
        <v>0.5</v>
      </c>
      <c r="AA88" s="20">
        <v>1.5</v>
      </c>
      <c r="AB88" s="20">
        <v>1.5</v>
      </c>
      <c r="AC88" s="20">
        <v>2.5</v>
      </c>
      <c r="AD88" s="19">
        <v>0.5</v>
      </c>
      <c r="BA88" s="21" t="str">
        <f t="shared" si="1"/>
        <v>Septics-IMF Elevated Mound</v>
      </c>
    </row>
    <row r="89" spans="1:53" ht="13.5" x14ac:dyDescent="0.25">
      <c r="A89" s="17" t="s">
        <v>92</v>
      </c>
      <c r="B89" s="18" t="s">
        <v>128</v>
      </c>
      <c r="C89" s="17">
        <v>1</v>
      </c>
      <c r="D89" s="19">
        <v>1</v>
      </c>
      <c r="E89" s="17">
        <v>0</v>
      </c>
      <c r="F89" s="20">
        <v>0</v>
      </c>
      <c r="G89" s="20">
        <v>0</v>
      </c>
      <c r="H89" s="20">
        <v>0</v>
      </c>
      <c r="I89" s="20">
        <v>2.5</v>
      </c>
      <c r="J89" s="20">
        <v>0.5</v>
      </c>
      <c r="K89" s="19">
        <v>0.5</v>
      </c>
      <c r="L89" s="17">
        <v>1</v>
      </c>
      <c r="M89" s="19">
        <v>0.5</v>
      </c>
      <c r="N89" s="17">
        <v>2</v>
      </c>
      <c r="O89" s="20">
        <v>2.5</v>
      </c>
      <c r="P89" s="20">
        <v>1</v>
      </c>
      <c r="Q89" s="19">
        <v>2</v>
      </c>
      <c r="R89" s="17">
        <v>-1</v>
      </c>
      <c r="S89" s="20">
        <v>3.5</v>
      </c>
      <c r="T89" s="20">
        <v>-0.5</v>
      </c>
      <c r="U89" s="20">
        <v>2.5</v>
      </c>
      <c r="V89" s="20">
        <v>3</v>
      </c>
      <c r="W89" s="20">
        <v>-3</v>
      </c>
      <c r="X89" s="20">
        <v>0</v>
      </c>
      <c r="Y89" s="20">
        <v>0.5</v>
      </c>
      <c r="Z89" s="20">
        <v>0.5</v>
      </c>
      <c r="AA89" s="20">
        <v>1.5</v>
      </c>
      <c r="AB89" s="20">
        <v>1.5</v>
      </c>
      <c r="AC89" s="20">
        <v>2.5</v>
      </c>
      <c r="AD89" s="19">
        <v>0.5</v>
      </c>
      <c r="BA89" s="21" t="str">
        <f t="shared" si="1"/>
        <v>Septics-IMF Shallow Pressure</v>
      </c>
    </row>
    <row r="90" spans="1:53" ht="13.5" x14ac:dyDescent="0.25">
      <c r="A90" s="17" t="s">
        <v>92</v>
      </c>
      <c r="B90" s="18" t="s">
        <v>129</v>
      </c>
      <c r="C90" s="17">
        <v>1</v>
      </c>
      <c r="D90" s="19">
        <v>1</v>
      </c>
      <c r="E90" s="17">
        <v>0</v>
      </c>
      <c r="F90" s="20">
        <v>0</v>
      </c>
      <c r="G90" s="20">
        <v>0</v>
      </c>
      <c r="H90" s="20">
        <v>0</v>
      </c>
      <c r="I90" s="20">
        <v>2.5</v>
      </c>
      <c r="J90" s="20">
        <v>0.5</v>
      </c>
      <c r="K90" s="19">
        <v>0.5</v>
      </c>
      <c r="L90" s="17">
        <v>1</v>
      </c>
      <c r="M90" s="19">
        <v>0.5</v>
      </c>
      <c r="N90" s="17">
        <v>2.5</v>
      </c>
      <c r="O90" s="20">
        <v>2.5</v>
      </c>
      <c r="P90" s="20">
        <v>1</v>
      </c>
      <c r="Q90" s="19">
        <v>2.5</v>
      </c>
      <c r="R90" s="17">
        <v>-1</v>
      </c>
      <c r="S90" s="20">
        <v>3</v>
      </c>
      <c r="T90" s="20">
        <v>-0.5</v>
      </c>
      <c r="U90" s="20">
        <v>2.5</v>
      </c>
      <c r="V90" s="20">
        <v>3</v>
      </c>
      <c r="W90" s="20">
        <v>-3.5</v>
      </c>
      <c r="X90" s="20">
        <v>0</v>
      </c>
      <c r="Y90" s="20">
        <v>0.5</v>
      </c>
      <c r="Z90" s="20">
        <v>0.5</v>
      </c>
      <c r="AA90" s="20">
        <v>1.5</v>
      </c>
      <c r="AB90" s="20">
        <v>1.5</v>
      </c>
      <c r="AC90" s="20">
        <v>1.5</v>
      </c>
      <c r="AD90" s="19">
        <v>1</v>
      </c>
      <c r="BA90" s="21" t="str">
        <f t="shared" si="1"/>
        <v>Septics-NSF 40</v>
      </c>
    </row>
    <row r="91" spans="1:53" ht="13.5" x14ac:dyDescent="0.25">
      <c r="A91" s="17" t="s">
        <v>92</v>
      </c>
      <c r="B91" s="18" t="s">
        <v>130</v>
      </c>
      <c r="C91" s="17">
        <v>1</v>
      </c>
      <c r="D91" s="19">
        <v>1</v>
      </c>
      <c r="E91" s="17">
        <v>0</v>
      </c>
      <c r="F91" s="20">
        <v>0</v>
      </c>
      <c r="G91" s="20">
        <v>0</v>
      </c>
      <c r="H91" s="20">
        <v>0</v>
      </c>
      <c r="I91" s="20">
        <v>2.5</v>
      </c>
      <c r="J91" s="20">
        <v>0.5</v>
      </c>
      <c r="K91" s="19">
        <v>0.5</v>
      </c>
      <c r="L91" s="17">
        <v>1</v>
      </c>
      <c r="M91" s="19">
        <v>0.5</v>
      </c>
      <c r="N91" s="17">
        <v>2.5</v>
      </c>
      <c r="O91" s="20">
        <v>2.5</v>
      </c>
      <c r="P91" s="20">
        <v>1</v>
      </c>
      <c r="Q91" s="19">
        <v>2.5</v>
      </c>
      <c r="R91" s="17">
        <v>-1</v>
      </c>
      <c r="S91" s="20">
        <v>3</v>
      </c>
      <c r="T91" s="20">
        <v>-0.5</v>
      </c>
      <c r="U91" s="20">
        <v>2.5</v>
      </c>
      <c r="V91" s="20">
        <v>3</v>
      </c>
      <c r="W91" s="20">
        <v>-3.5</v>
      </c>
      <c r="X91" s="20">
        <v>0</v>
      </c>
      <c r="Y91" s="20">
        <v>0.5</v>
      </c>
      <c r="Z91" s="20">
        <v>0.5</v>
      </c>
      <c r="AA91" s="20">
        <v>1.5</v>
      </c>
      <c r="AB91" s="20">
        <v>1.5</v>
      </c>
      <c r="AC91" s="20">
        <v>1.5</v>
      </c>
      <c r="AD91" s="19">
        <v>1</v>
      </c>
      <c r="BA91" s="21" t="str">
        <f t="shared" si="1"/>
        <v>Septics-NSF 40 Elevated Mound</v>
      </c>
    </row>
    <row r="92" spans="1:53" ht="13.5" x14ac:dyDescent="0.25">
      <c r="A92" s="17" t="s">
        <v>92</v>
      </c>
      <c r="B92" s="18" t="s">
        <v>131</v>
      </c>
      <c r="C92" s="17">
        <v>1</v>
      </c>
      <c r="D92" s="19">
        <v>1</v>
      </c>
      <c r="E92" s="17">
        <v>0</v>
      </c>
      <c r="F92" s="20">
        <v>0</v>
      </c>
      <c r="G92" s="20">
        <v>0</v>
      </c>
      <c r="H92" s="20">
        <v>0</v>
      </c>
      <c r="I92" s="20">
        <v>2.5</v>
      </c>
      <c r="J92" s="20">
        <v>0.5</v>
      </c>
      <c r="K92" s="19">
        <v>0.5</v>
      </c>
      <c r="L92" s="17">
        <v>1</v>
      </c>
      <c r="M92" s="19">
        <v>0.5</v>
      </c>
      <c r="N92" s="17">
        <v>2.5</v>
      </c>
      <c r="O92" s="20">
        <v>2.5</v>
      </c>
      <c r="P92" s="20">
        <v>1</v>
      </c>
      <c r="Q92" s="19">
        <v>2.5</v>
      </c>
      <c r="R92" s="17">
        <v>-1</v>
      </c>
      <c r="S92" s="20">
        <v>3</v>
      </c>
      <c r="T92" s="20">
        <v>-0.5</v>
      </c>
      <c r="U92" s="20">
        <v>2.5</v>
      </c>
      <c r="V92" s="20">
        <v>3</v>
      </c>
      <c r="W92" s="20">
        <v>-3.5</v>
      </c>
      <c r="X92" s="20">
        <v>0</v>
      </c>
      <c r="Y92" s="20">
        <v>0.5</v>
      </c>
      <c r="Z92" s="20">
        <v>0.5</v>
      </c>
      <c r="AA92" s="20">
        <v>1.5</v>
      </c>
      <c r="AB92" s="20">
        <v>1.5</v>
      </c>
      <c r="AC92" s="20">
        <v>1.5</v>
      </c>
      <c r="AD92" s="19">
        <v>1</v>
      </c>
      <c r="BA92" s="21" t="str">
        <f t="shared" si="1"/>
        <v>Septics-NSF 40 Shallow Pressure</v>
      </c>
    </row>
    <row r="93" spans="1:53" ht="13.5" x14ac:dyDescent="0.25">
      <c r="A93" s="17" t="s">
        <v>92</v>
      </c>
      <c r="B93" s="18" t="s">
        <v>132</v>
      </c>
      <c r="C93" s="17">
        <v>1</v>
      </c>
      <c r="D93" s="19">
        <v>1</v>
      </c>
      <c r="E93" s="17">
        <v>0</v>
      </c>
      <c r="F93" s="20">
        <v>0</v>
      </c>
      <c r="G93" s="20">
        <v>0</v>
      </c>
      <c r="H93" s="20">
        <v>0</v>
      </c>
      <c r="I93" s="20">
        <v>2.5</v>
      </c>
      <c r="J93" s="20">
        <v>0.5</v>
      </c>
      <c r="K93" s="19">
        <v>0.5</v>
      </c>
      <c r="L93" s="17">
        <v>1</v>
      </c>
      <c r="M93" s="19">
        <v>0.5</v>
      </c>
      <c r="N93" s="17">
        <v>2.5</v>
      </c>
      <c r="O93" s="20">
        <v>2.5</v>
      </c>
      <c r="P93" s="20">
        <v>1</v>
      </c>
      <c r="Q93" s="19">
        <v>2.5</v>
      </c>
      <c r="R93" s="17">
        <v>-1</v>
      </c>
      <c r="S93" s="20">
        <v>3</v>
      </c>
      <c r="T93" s="20">
        <v>-0.5</v>
      </c>
      <c r="U93" s="20">
        <v>2.5</v>
      </c>
      <c r="V93" s="20">
        <v>3</v>
      </c>
      <c r="W93" s="20">
        <v>-3.5</v>
      </c>
      <c r="X93" s="20">
        <v>0</v>
      </c>
      <c r="Y93" s="20">
        <v>0.5</v>
      </c>
      <c r="Z93" s="20">
        <v>0.5</v>
      </c>
      <c r="AA93" s="20">
        <v>1.5</v>
      </c>
      <c r="AB93" s="20">
        <v>1.5</v>
      </c>
      <c r="AC93" s="20">
        <v>1.5</v>
      </c>
      <c r="AD93" s="19">
        <v>1</v>
      </c>
      <c r="BA93" s="21" t="str">
        <f t="shared" si="1"/>
        <v>Septics-Proporietary Ex Situ Elevated Mound</v>
      </c>
    </row>
    <row r="94" spans="1:53" ht="13.5" x14ac:dyDescent="0.25">
      <c r="A94" s="17" t="s">
        <v>92</v>
      </c>
      <c r="B94" s="18" t="s">
        <v>133</v>
      </c>
      <c r="C94" s="17">
        <v>1</v>
      </c>
      <c r="D94" s="19">
        <v>1</v>
      </c>
      <c r="E94" s="17">
        <v>0</v>
      </c>
      <c r="F94" s="20">
        <v>0</v>
      </c>
      <c r="G94" s="20">
        <v>0</v>
      </c>
      <c r="H94" s="20">
        <v>0</v>
      </c>
      <c r="I94" s="20">
        <v>2.5</v>
      </c>
      <c r="J94" s="20">
        <v>0.5</v>
      </c>
      <c r="K94" s="19">
        <v>0.5</v>
      </c>
      <c r="L94" s="17">
        <v>1</v>
      </c>
      <c r="M94" s="19">
        <v>0.5</v>
      </c>
      <c r="N94" s="17">
        <v>2.5</v>
      </c>
      <c r="O94" s="20">
        <v>2.5</v>
      </c>
      <c r="P94" s="20">
        <v>1</v>
      </c>
      <c r="Q94" s="19">
        <v>2.5</v>
      </c>
      <c r="R94" s="17">
        <v>-1</v>
      </c>
      <c r="S94" s="20">
        <v>3</v>
      </c>
      <c r="T94" s="20">
        <v>-0.5</v>
      </c>
      <c r="U94" s="20">
        <v>2.5</v>
      </c>
      <c r="V94" s="20">
        <v>3</v>
      </c>
      <c r="W94" s="20">
        <v>-3.5</v>
      </c>
      <c r="X94" s="20">
        <v>0</v>
      </c>
      <c r="Y94" s="20">
        <v>0.5</v>
      </c>
      <c r="Z94" s="20">
        <v>0.5</v>
      </c>
      <c r="AA94" s="20">
        <v>1.5</v>
      </c>
      <c r="AB94" s="20">
        <v>1.5</v>
      </c>
      <c r="AC94" s="20">
        <v>1.5</v>
      </c>
      <c r="AD94" s="19">
        <v>1</v>
      </c>
      <c r="BA94" s="21" t="str">
        <f t="shared" si="1"/>
        <v>Septics-Proprietary Ex Situ</v>
      </c>
    </row>
    <row r="95" spans="1:53" ht="13.5" x14ac:dyDescent="0.25">
      <c r="A95" s="17" t="s">
        <v>92</v>
      </c>
      <c r="B95" s="18" t="s">
        <v>134</v>
      </c>
      <c r="C95" s="17">
        <v>1</v>
      </c>
      <c r="D95" s="19">
        <v>1</v>
      </c>
      <c r="E95" s="17">
        <v>0</v>
      </c>
      <c r="F95" s="20">
        <v>0</v>
      </c>
      <c r="G95" s="20">
        <v>0</v>
      </c>
      <c r="H95" s="20">
        <v>0</v>
      </c>
      <c r="I95" s="20">
        <v>2.5</v>
      </c>
      <c r="J95" s="20">
        <v>0.5</v>
      </c>
      <c r="K95" s="19">
        <v>0.5</v>
      </c>
      <c r="L95" s="17">
        <v>1</v>
      </c>
      <c r="M95" s="19">
        <v>0.5</v>
      </c>
      <c r="N95" s="17">
        <v>2.5</v>
      </c>
      <c r="O95" s="20">
        <v>2.5</v>
      </c>
      <c r="P95" s="20">
        <v>1</v>
      </c>
      <c r="Q95" s="19">
        <v>2.5</v>
      </c>
      <c r="R95" s="17">
        <v>-1</v>
      </c>
      <c r="S95" s="20">
        <v>3</v>
      </c>
      <c r="T95" s="20">
        <v>-0.5</v>
      </c>
      <c r="U95" s="20">
        <v>2.5</v>
      </c>
      <c r="V95" s="20">
        <v>3</v>
      </c>
      <c r="W95" s="20">
        <v>-3.5</v>
      </c>
      <c r="X95" s="20">
        <v>0</v>
      </c>
      <c r="Y95" s="20">
        <v>0.5</v>
      </c>
      <c r="Z95" s="20">
        <v>0.5</v>
      </c>
      <c r="AA95" s="20">
        <v>1.5</v>
      </c>
      <c r="AB95" s="20">
        <v>1.5</v>
      </c>
      <c r="AC95" s="20">
        <v>1.5</v>
      </c>
      <c r="AD95" s="19">
        <v>1</v>
      </c>
      <c r="BA95" s="21" t="str">
        <f t="shared" si="1"/>
        <v>Septics-Proprietary Ex Situ Shallow Pressure</v>
      </c>
    </row>
    <row r="96" spans="1:53" ht="13.5" x14ac:dyDescent="0.25">
      <c r="A96" s="17" t="s">
        <v>92</v>
      </c>
      <c r="B96" s="18" t="s">
        <v>135</v>
      </c>
      <c r="C96" s="17">
        <v>1</v>
      </c>
      <c r="D96" s="19">
        <v>1</v>
      </c>
      <c r="E96" s="17">
        <v>0</v>
      </c>
      <c r="F96" s="20">
        <v>0</v>
      </c>
      <c r="G96" s="20">
        <v>0</v>
      </c>
      <c r="H96" s="20">
        <v>0</v>
      </c>
      <c r="I96" s="20">
        <v>2.5</v>
      </c>
      <c r="J96" s="20">
        <v>0.5</v>
      </c>
      <c r="K96" s="19">
        <v>0.5</v>
      </c>
      <c r="L96" s="17">
        <v>1</v>
      </c>
      <c r="M96" s="19">
        <v>0.5</v>
      </c>
      <c r="N96" s="17">
        <v>2</v>
      </c>
      <c r="O96" s="20">
        <v>2.5</v>
      </c>
      <c r="P96" s="20">
        <v>1</v>
      </c>
      <c r="Q96" s="19">
        <v>2</v>
      </c>
      <c r="R96" s="17">
        <v>-1</v>
      </c>
      <c r="S96" s="20">
        <v>3.5</v>
      </c>
      <c r="T96" s="20">
        <v>-0.5</v>
      </c>
      <c r="U96" s="20">
        <v>2.5</v>
      </c>
      <c r="V96" s="20">
        <v>3</v>
      </c>
      <c r="W96" s="20">
        <v>-3</v>
      </c>
      <c r="X96" s="20">
        <v>0</v>
      </c>
      <c r="Y96" s="20">
        <v>0.5</v>
      </c>
      <c r="Z96" s="20">
        <v>0.5</v>
      </c>
      <c r="AA96" s="20">
        <v>1.5</v>
      </c>
      <c r="AB96" s="20">
        <v>1.5</v>
      </c>
      <c r="AC96" s="20">
        <v>2</v>
      </c>
      <c r="AD96" s="19">
        <v>0.5</v>
      </c>
      <c r="BA96" s="21" t="str">
        <f t="shared" si="1"/>
        <v>Septics-RMF</v>
      </c>
    </row>
    <row r="97" spans="1:53" ht="13.5" x14ac:dyDescent="0.25">
      <c r="A97" s="17" t="s">
        <v>92</v>
      </c>
      <c r="B97" s="18" t="s">
        <v>136</v>
      </c>
      <c r="C97" s="17">
        <v>1</v>
      </c>
      <c r="D97" s="19">
        <v>1</v>
      </c>
      <c r="E97" s="17">
        <v>0</v>
      </c>
      <c r="F97" s="20">
        <v>0</v>
      </c>
      <c r="G97" s="20">
        <v>0</v>
      </c>
      <c r="H97" s="20">
        <v>0</v>
      </c>
      <c r="I97" s="20">
        <v>2.5</v>
      </c>
      <c r="J97" s="20">
        <v>0.5</v>
      </c>
      <c r="K97" s="19">
        <v>0.5</v>
      </c>
      <c r="L97" s="17">
        <v>1</v>
      </c>
      <c r="M97" s="19">
        <v>0.5</v>
      </c>
      <c r="N97" s="17">
        <v>3</v>
      </c>
      <c r="O97" s="20">
        <v>3</v>
      </c>
      <c r="P97" s="20">
        <v>1.5</v>
      </c>
      <c r="Q97" s="19">
        <v>3</v>
      </c>
      <c r="R97" s="17">
        <v>-1</v>
      </c>
      <c r="S97" s="20">
        <v>4.5</v>
      </c>
      <c r="T97" s="20">
        <v>-0.5</v>
      </c>
      <c r="U97" s="20">
        <v>2.5</v>
      </c>
      <c r="V97" s="20">
        <v>3</v>
      </c>
      <c r="W97" s="20">
        <v>-3.5</v>
      </c>
      <c r="X97" s="20">
        <v>0</v>
      </c>
      <c r="Y97" s="20">
        <v>0.5</v>
      </c>
      <c r="Z97" s="20">
        <v>0.5</v>
      </c>
      <c r="AA97" s="20">
        <v>1.5</v>
      </c>
      <c r="AB97" s="20">
        <v>1.5</v>
      </c>
      <c r="AC97" s="20">
        <v>2.5</v>
      </c>
      <c r="AD97" s="19">
        <v>1</v>
      </c>
      <c r="BA97" s="21" t="str">
        <f t="shared" si="1"/>
        <v>Septics-RMF Elevated Mound</v>
      </c>
    </row>
    <row r="98" spans="1:53" ht="13.5" x14ac:dyDescent="0.25">
      <c r="A98" s="17" t="s">
        <v>92</v>
      </c>
      <c r="B98" s="18" t="s">
        <v>137</v>
      </c>
      <c r="C98" s="17">
        <v>1</v>
      </c>
      <c r="D98" s="19">
        <v>1</v>
      </c>
      <c r="E98" s="17">
        <v>0</v>
      </c>
      <c r="F98" s="20">
        <v>0</v>
      </c>
      <c r="G98" s="20">
        <v>0</v>
      </c>
      <c r="H98" s="20">
        <v>0</v>
      </c>
      <c r="I98" s="20">
        <v>2.5</v>
      </c>
      <c r="J98" s="20">
        <v>0.5</v>
      </c>
      <c r="K98" s="19">
        <v>0.5</v>
      </c>
      <c r="L98" s="17">
        <v>1</v>
      </c>
      <c r="M98" s="19">
        <v>0.5</v>
      </c>
      <c r="N98" s="17">
        <v>3</v>
      </c>
      <c r="O98" s="20">
        <v>3</v>
      </c>
      <c r="P98" s="20">
        <v>1.5</v>
      </c>
      <c r="Q98" s="19">
        <v>3</v>
      </c>
      <c r="R98" s="17">
        <v>-1</v>
      </c>
      <c r="S98" s="20">
        <v>4.5</v>
      </c>
      <c r="T98" s="20">
        <v>-0.5</v>
      </c>
      <c r="U98" s="20">
        <v>2.5</v>
      </c>
      <c r="V98" s="20">
        <v>3</v>
      </c>
      <c r="W98" s="20">
        <v>-3.5</v>
      </c>
      <c r="X98" s="20">
        <v>0</v>
      </c>
      <c r="Y98" s="20">
        <v>0.5</v>
      </c>
      <c r="Z98" s="20">
        <v>0.5</v>
      </c>
      <c r="AA98" s="20">
        <v>1.5</v>
      </c>
      <c r="AB98" s="20">
        <v>1.5</v>
      </c>
      <c r="AC98" s="20">
        <v>2.5</v>
      </c>
      <c r="AD98" s="19">
        <v>1</v>
      </c>
      <c r="BA98" s="21" t="str">
        <f t="shared" si="1"/>
        <v>Septics-RMF Shallow Pressure</v>
      </c>
    </row>
    <row r="99" spans="1:53" ht="13.5" x14ac:dyDescent="0.25">
      <c r="A99" s="17" t="s">
        <v>92</v>
      </c>
      <c r="B99" s="18" t="s">
        <v>93</v>
      </c>
      <c r="C99" s="17">
        <v>0</v>
      </c>
      <c r="D99" s="19">
        <v>-2.5</v>
      </c>
      <c r="E99" s="17">
        <v>0</v>
      </c>
      <c r="F99" s="20">
        <v>0</v>
      </c>
      <c r="G99" s="20">
        <v>-1</v>
      </c>
      <c r="H99" s="20">
        <v>0</v>
      </c>
      <c r="I99" s="20">
        <v>-0.5</v>
      </c>
      <c r="J99" s="20">
        <v>0.5</v>
      </c>
      <c r="K99" s="19">
        <v>0.5</v>
      </c>
      <c r="L99" s="17">
        <v>-1.5</v>
      </c>
      <c r="M99" s="19">
        <v>0</v>
      </c>
      <c r="N99" s="17">
        <v>2</v>
      </c>
      <c r="O99" s="20">
        <v>0.5</v>
      </c>
      <c r="P99" s="20">
        <v>-0.5</v>
      </c>
      <c r="Q99" s="19">
        <v>0</v>
      </c>
      <c r="R99" s="17">
        <v>0.5</v>
      </c>
      <c r="S99" s="20">
        <v>5</v>
      </c>
      <c r="T99" s="20">
        <v>-0.5</v>
      </c>
      <c r="U99" s="20">
        <v>4</v>
      </c>
      <c r="V99" s="20">
        <v>2.5</v>
      </c>
      <c r="W99" s="20">
        <v>-3</v>
      </c>
      <c r="X99" s="20">
        <v>-2</v>
      </c>
      <c r="Y99" s="20">
        <v>0</v>
      </c>
      <c r="Z99" s="20">
        <v>-3</v>
      </c>
      <c r="AA99" s="20">
        <v>3</v>
      </c>
      <c r="AB99" s="20">
        <v>2</v>
      </c>
      <c r="AC99" s="20">
        <v>4</v>
      </c>
      <c r="AD99" s="19">
        <v>-1.5</v>
      </c>
      <c r="BA99" s="21" t="str">
        <f t="shared" si="1"/>
        <v>Septics-Septic Connections</v>
      </c>
    </row>
    <row r="100" spans="1:53" ht="13.5" x14ac:dyDescent="0.25">
      <c r="A100" s="17" t="s">
        <v>92</v>
      </c>
      <c r="B100" s="18" t="s">
        <v>138</v>
      </c>
      <c r="C100" s="17">
        <v>1</v>
      </c>
      <c r="D100" s="19">
        <v>1</v>
      </c>
      <c r="E100" s="17">
        <v>0</v>
      </c>
      <c r="F100" s="20">
        <v>0</v>
      </c>
      <c r="G100" s="20">
        <v>0</v>
      </c>
      <c r="H100" s="20">
        <v>0</v>
      </c>
      <c r="I100" s="20">
        <v>2.5</v>
      </c>
      <c r="J100" s="20">
        <v>0.5</v>
      </c>
      <c r="K100" s="19">
        <v>0.5</v>
      </c>
      <c r="L100" s="17">
        <v>1</v>
      </c>
      <c r="M100" s="19">
        <v>0.5</v>
      </c>
      <c r="N100" s="17">
        <v>2.5</v>
      </c>
      <c r="O100" s="20">
        <v>2.5</v>
      </c>
      <c r="P100" s="20">
        <v>1</v>
      </c>
      <c r="Q100" s="19">
        <v>2.5</v>
      </c>
      <c r="R100" s="17">
        <v>-1</v>
      </c>
      <c r="S100" s="20">
        <v>3</v>
      </c>
      <c r="T100" s="20">
        <v>-0.5</v>
      </c>
      <c r="U100" s="20">
        <v>2.5</v>
      </c>
      <c r="V100" s="20">
        <v>3</v>
      </c>
      <c r="W100" s="20">
        <v>-3.5</v>
      </c>
      <c r="X100" s="20">
        <v>0</v>
      </c>
      <c r="Y100" s="20">
        <v>0.5</v>
      </c>
      <c r="Z100" s="20">
        <v>0.5</v>
      </c>
      <c r="AA100" s="20">
        <v>1.5</v>
      </c>
      <c r="AB100" s="20">
        <v>1.5</v>
      </c>
      <c r="AC100" s="20">
        <v>1.5</v>
      </c>
      <c r="AD100" s="19">
        <v>1</v>
      </c>
      <c r="BA100" s="21" t="str">
        <f t="shared" si="1"/>
        <v>Septics-Septic Denitrification</v>
      </c>
    </row>
    <row r="101" spans="1:53" ht="13.5" x14ac:dyDescent="0.25">
      <c r="A101" s="17" t="s">
        <v>92</v>
      </c>
      <c r="B101" s="18" t="s">
        <v>139</v>
      </c>
      <c r="C101" s="17">
        <v>1</v>
      </c>
      <c r="D101" s="19">
        <v>1</v>
      </c>
      <c r="E101" s="17">
        <v>0</v>
      </c>
      <c r="F101" s="20">
        <v>0</v>
      </c>
      <c r="G101" s="20">
        <v>0</v>
      </c>
      <c r="H101" s="20">
        <v>0</v>
      </c>
      <c r="I101" s="20">
        <v>2.5</v>
      </c>
      <c r="J101" s="20">
        <v>0.5</v>
      </c>
      <c r="K101" s="19">
        <v>0.5</v>
      </c>
      <c r="L101" s="17">
        <v>1</v>
      </c>
      <c r="M101" s="19">
        <v>0.5</v>
      </c>
      <c r="N101" s="17">
        <v>2</v>
      </c>
      <c r="O101" s="20">
        <v>2.5</v>
      </c>
      <c r="P101" s="20">
        <v>1</v>
      </c>
      <c r="Q101" s="19">
        <v>2</v>
      </c>
      <c r="R101" s="17">
        <v>-1</v>
      </c>
      <c r="S101" s="20">
        <v>3</v>
      </c>
      <c r="T101" s="20">
        <v>-0.5</v>
      </c>
      <c r="U101" s="20">
        <v>2.5</v>
      </c>
      <c r="V101" s="20">
        <v>2.5</v>
      </c>
      <c r="W101" s="20">
        <v>-3.5</v>
      </c>
      <c r="X101" s="20">
        <v>0</v>
      </c>
      <c r="Y101" s="20">
        <v>0.5</v>
      </c>
      <c r="Z101" s="20">
        <v>0.5</v>
      </c>
      <c r="AA101" s="20">
        <v>1.5</v>
      </c>
      <c r="AB101" s="20">
        <v>1.5</v>
      </c>
      <c r="AC101" s="20">
        <v>2</v>
      </c>
      <c r="AD101" s="19">
        <v>-0.5</v>
      </c>
      <c r="BA101" s="21" t="str">
        <f t="shared" si="1"/>
        <v>Septics-Septic Effluent Elevated Mound</v>
      </c>
    </row>
    <row r="102" spans="1:53" ht="13.5" x14ac:dyDescent="0.25">
      <c r="A102" s="17" t="s">
        <v>92</v>
      </c>
      <c r="B102" s="18" t="s">
        <v>140</v>
      </c>
      <c r="C102" s="17">
        <v>1</v>
      </c>
      <c r="D102" s="19">
        <v>1</v>
      </c>
      <c r="E102" s="17">
        <v>0</v>
      </c>
      <c r="F102" s="20">
        <v>0</v>
      </c>
      <c r="G102" s="20">
        <v>0</v>
      </c>
      <c r="H102" s="20">
        <v>0</v>
      </c>
      <c r="I102" s="20">
        <v>2.5</v>
      </c>
      <c r="J102" s="20">
        <v>0.5</v>
      </c>
      <c r="K102" s="19">
        <v>0.5</v>
      </c>
      <c r="L102" s="17">
        <v>1</v>
      </c>
      <c r="M102" s="19">
        <v>0.5</v>
      </c>
      <c r="N102" s="17">
        <v>2</v>
      </c>
      <c r="O102" s="20">
        <v>2.5</v>
      </c>
      <c r="P102" s="20">
        <v>1</v>
      </c>
      <c r="Q102" s="19">
        <v>2</v>
      </c>
      <c r="R102" s="17">
        <v>-1</v>
      </c>
      <c r="S102" s="20">
        <v>3</v>
      </c>
      <c r="T102" s="20">
        <v>-0.5</v>
      </c>
      <c r="U102" s="20">
        <v>2.5</v>
      </c>
      <c r="V102" s="20">
        <v>2.5</v>
      </c>
      <c r="W102" s="20">
        <v>-3.5</v>
      </c>
      <c r="X102" s="20">
        <v>0</v>
      </c>
      <c r="Y102" s="20">
        <v>0.5</v>
      </c>
      <c r="Z102" s="20">
        <v>0.5</v>
      </c>
      <c r="AA102" s="20">
        <v>1.5</v>
      </c>
      <c r="AB102" s="20">
        <v>1.5</v>
      </c>
      <c r="AC102" s="20">
        <v>2</v>
      </c>
      <c r="AD102" s="19">
        <v>-0.5</v>
      </c>
      <c r="BA102" s="21" t="str">
        <f t="shared" si="1"/>
        <v>Septics-Septic Effluent Shallow Pressure</v>
      </c>
    </row>
    <row r="103" spans="1:53" ht="13.5" x14ac:dyDescent="0.25">
      <c r="A103" s="17" t="s">
        <v>92</v>
      </c>
      <c r="B103" s="18" t="s">
        <v>141</v>
      </c>
      <c r="C103" s="17">
        <v>1</v>
      </c>
      <c r="D103" s="19">
        <v>1</v>
      </c>
      <c r="E103" s="17">
        <v>0</v>
      </c>
      <c r="F103" s="20">
        <v>0</v>
      </c>
      <c r="G103" s="20">
        <v>0</v>
      </c>
      <c r="H103" s="20">
        <v>0</v>
      </c>
      <c r="I103" s="20">
        <v>2.5</v>
      </c>
      <c r="J103" s="20">
        <v>0.5</v>
      </c>
      <c r="K103" s="19">
        <v>0.5</v>
      </c>
      <c r="L103" s="17">
        <v>1</v>
      </c>
      <c r="M103" s="19">
        <v>0.5</v>
      </c>
      <c r="N103" s="17">
        <v>2.5</v>
      </c>
      <c r="O103" s="20">
        <v>2.5</v>
      </c>
      <c r="P103" s="20">
        <v>1</v>
      </c>
      <c r="Q103" s="19">
        <v>2.5</v>
      </c>
      <c r="R103" s="17">
        <v>-1</v>
      </c>
      <c r="S103" s="20">
        <v>3</v>
      </c>
      <c r="T103" s="20">
        <v>-0.5</v>
      </c>
      <c r="U103" s="20">
        <v>2.5</v>
      </c>
      <c r="V103" s="20">
        <v>3</v>
      </c>
      <c r="W103" s="20">
        <v>-3.5</v>
      </c>
      <c r="X103" s="20">
        <v>0</v>
      </c>
      <c r="Y103" s="20">
        <v>0.5</v>
      </c>
      <c r="Z103" s="20">
        <v>0.5</v>
      </c>
      <c r="AA103" s="20">
        <v>1.5</v>
      </c>
      <c r="AB103" s="20">
        <v>1.5</v>
      </c>
      <c r="AC103" s="20">
        <v>1.5</v>
      </c>
      <c r="AD103" s="19">
        <v>1</v>
      </c>
      <c r="BA103" s="21" t="str">
        <f t="shared" si="1"/>
        <v>Septics-Septic Tank Advanced Treatment</v>
      </c>
    </row>
    <row r="104" spans="1:53" ht="13.5" x14ac:dyDescent="0.25">
      <c r="A104" s="17" t="s">
        <v>92</v>
      </c>
      <c r="B104" s="18" t="s">
        <v>94</v>
      </c>
      <c r="C104" s="17">
        <v>1</v>
      </c>
      <c r="D104" s="19">
        <v>0</v>
      </c>
      <c r="E104" s="17">
        <v>0</v>
      </c>
      <c r="F104" s="20">
        <v>0</v>
      </c>
      <c r="G104" s="20">
        <v>0</v>
      </c>
      <c r="H104" s="20">
        <v>0</v>
      </c>
      <c r="I104" s="20">
        <v>2</v>
      </c>
      <c r="J104" s="20">
        <v>0.5</v>
      </c>
      <c r="K104" s="19">
        <v>0.5</v>
      </c>
      <c r="L104" s="17">
        <v>0.5</v>
      </c>
      <c r="M104" s="19">
        <v>0</v>
      </c>
      <c r="N104" s="17">
        <v>1</v>
      </c>
      <c r="O104" s="20">
        <v>1.5</v>
      </c>
      <c r="P104" s="20">
        <v>0.5</v>
      </c>
      <c r="Q104" s="19">
        <v>1.5</v>
      </c>
      <c r="R104" s="17">
        <v>-1</v>
      </c>
      <c r="S104" s="20">
        <v>0.5</v>
      </c>
      <c r="T104" s="20">
        <v>0</v>
      </c>
      <c r="U104" s="20">
        <v>0.5</v>
      </c>
      <c r="V104" s="20">
        <v>3</v>
      </c>
      <c r="W104" s="20">
        <v>-1</v>
      </c>
      <c r="X104" s="20">
        <v>0</v>
      </c>
      <c r="Y104" s="20">
        <v>0</v>
      </c>
      <c r="Z104" s="20">
        <v>0</v>
      </c>
      <c r="AA104" s="20">
        <v>0.5</v>
      </c>
      <c r="AB104" s="20">
        <v>0</v>
      </c>
      <c r="AC104" s="20">
        <v>2</v>
      </c>
      <c r="AD104" s="19">
        <v>0</v>
      </c>
      <c r="BA104" s="21" t="str">
        <f t="shared" si="1"/>
        <v>Septics-Septic Tank Pumpout</v>
      </c>
    </row>
    <row r="105" spans="1:53" ht="13.5" x14ac:dyDescent="0.25">
      <c r="A105" s="17" t="s">
        <v>95</v>
      </c>
      <c r="B105" s="18" t="s">
        <v>96</v>
      </c>
      <c r="C105" s="17">
        <v>0.5</v>
      </c>
      <c r="D105" s="19">
        <v>3</v>
      </c>
      <c r="E105" s="17">
        <v>5</v>
      </c>
      <c r="F105" s="20">
        <v>2</v>
      </c>
      <c r="G105" s="20">
        <v>2</v>
      </c>
      <c r="H105" s="20">
        <v>0</v>
      </c>
      <c r="I105" s="20">
        <v>2</v>
      </c>
      <c r="J105" s="20">
        <v>0</v>
      </c>
      <c r="K105" s="19">
        <v>2</v>
      </c>
      <c r="L105" s="17">
        <v>3.5</v>
      </c>
      <c r="M105" s="19">
        <v>3</v>
      </c>
      <c r="N105" s="17">
        <v>1.5</v>
      </c>
      <c r="O105" s="20">
        <v>3</v>
      </c>
      <c r="P105" s="20">
        <v>2.5</v>
      </c>
      <c r="Q105" s="19">
        <v>2.5</v>
      </c>
      <c r="R105" s="17">
        <v>2</v>
      </c>
      <c r="S105" s="20">
        <v>1</v>
      </c>
      <c r="T105" s="20">
        <v>1</v>
      </c>
      <c r="U105" s="20">
        <v>3</v>
      </c>
      <c r="V105" s="20">
        <v>2.5</v>
      </c>
      <c r="W105" s="20">
        <v>3</v>
      </c>
      <c r="X105" s="20">
        <v>3</v>
      </c>
      <c r="Y105" s="20">
        <v>3</v>
      </c>
      <c r="Z105" s="20">
        <v>1</v>
      </c>
      <c r="AA105" s="20">
        <v>4</v>
      </c>
      <c r="AB105" s="20">
        <v>4</v>
      </c>
      <c r="AC105" s="20">
        <v>3</v>
      </c>
      <c r="AD105" s="19">
        <v>5</v>
      </c>
      <c r="BA105" s="21" t="str">
        <f t="shared" si="1"/>
        <v>Urban-Abandoned Mine Reclamation</v>
      </c>
    </row>
    <row r="106" spans="1:53" ht="13.5" x14ac:dyDescent="0.25">
      <c r="A106" s="17" t="s">
        <v>95</v>
      </c>
      <c r="B106" s="18" t="s">
        <v>97</v>
      </c>
      <c r="C106" s="17">
        <v>0.5</v>
      </c>
      <c r="D106" s="19">
        <v>0</v>
      </c>
      <c r="E106" s="17">
        <v>0</v>
      </c>
      <c r="F106" s="20">
        <v>0</v>
      </c>
      <c r="G106" s="20">
        <v>1</v>
      </c>
      <c r="H106" s="20">
        <v>0</v>
      </c>
      <c r="I106" s="20">
        <v>1.5</v>
      </c>
      <c r="J106" s="20">
        <v>3</v>
      </c>
      <c r="K106" s="19">
        <v>1</v>
      </c>
      <c r="L106" s="17">
        <v>1</v>
      </c>
      <c r="M106" s="19">
        <v>0</v>
      </c>
      <c r="N106" s="17">
        <v>2.5</v>
      </c>
      <c r="O106" s="20">
        <v>2</v>
      </c>
      <c r="P106" s="20">
        <v>2</v>
      </c>
      <c r="Q106" s="19">
        <v>2.5</v>
      </c>
      <c r="R106" s="17">
        <v>0</v>
      </c>
      <c r="S106" s="20">
        <v>3.5</v>
      </c>
      <c r="T106" s="20">
        <v>1</v>
      </c>
      <c r="U106" s="20">
        <v>3.5</v>
      </c>
      <c r="V106" s="20">
        <v>1</v>
      </c>
      <c r="W106" s="20">
        <v>1</v>
      </c>
      <c r="X106" s="20">
        <v>0</v>
      </c>
      <c r="Y106" s="20">
        <v>0</v>
      </c>
      <c r="Z106" s="20">
        <v>0</v>
      </c>
      <c r="AA106" s="20">
        <v>0</v>
      </c>
      <c r="AB106" s="20">
        <v>1</v>
      </c>
      <c r="AC106" s="20">
        <v>2</v>
      </c>
      <c r="AD106" s="19">
        <v>0</v>
      </c>
      <c r="BA106" s="21" t="str">
        <f t="shared" si="1"/>
        <v>Urban-Advanced Grey Infrastructure Nutrient Discovery Program</v>
      </c>
    </row>
    <row r="107" spans="1:53" ht="13.5" x14ac:dyDescent="0.25">
      <c r="A107" s="17" t="s">
        <v>95</v>
      </c>
      <c r="B107" s="18" t="s">
        <v>465</v>
      </c>
      <c r="C107" s="17">
        <v>4.5</v>
      </c>
      <c r="D107" s="19">
        <v>2.5</v>
      </c>
      <c r="E107" s="17">
        <v>2</v>
      </c>
      <c r="F107" s="20">
        <v>1</v>
      </c>
      <c r="G107" s="20">
        <v>1.5</v>
      </c>
      <c r="H107" s="20">
        <v>0</v>
      </c>
      <c r="I107" s="20">
        <v>3</v>
      </c>
      <c r="J107" s="20">
        <v>2</v>
      </c>
      <c r="K107" s="19">
        <v>3</v>
      </c>
      <c r="L107" s="17">
        <v>1.5</v>
      </c>
      <c r="M107" s="19">
        <v>2.5</v>
      </c>
      <c r="N107" s="17">
        <v>3</v>
      </c>
      <c r="O107" s="20">
        <v>1.5</v>
      </c>
      <c r="P107" s="20">
        <v>2.5</v>
      </c>
      <c r="Q107" s="19">
        <v>3</v>
      </c>
      <c r="R107" s="17">
        <v>1.5</v>
      </c>
      <c r="S107" s="20">
        <v>3.5</v>
      </c>
      <c r="T107" s="20">
        <v>2</v>
      </c>
      <c r="U107" s="20">
        <v>2.5</v>
      </c>
      <c r="V107" s="20">
        <v>3</v>
      </c>
      <c r="W107" s="20">
        <v>3</v>
      </c>
      <c r="X107" s="20">
        <v>3.5</v>
      </c>
      <c r="Y107" s="20">
        <v>3</v>
      </c>
      <c r="Z107" s="20">
        <v>3.5</v>
      </c>
      <c r="AA107" s="20">
        <v>3.5</v>
      </c>
      <c r="AB107" s="20">
        <v>3</v>
      </c>
      <c r="AC107" s="20">
        <v>1.5</v>
      </c>
      <c r="AD107" s="19">
        <v>3</v>
      </c>
      <c r="BA107" s="21" t="str">
        <f t="shared" si="1"/>
        <v>Urban-Bioretention/raingardens</v>
      </c>
    </row>
    <row r="108" spans="1:53" ht="13.5" x14ac:dyDescent="0.25">
      <c r="A108" s="17" t="s">
        <v>95</v>
      </c>
      <c r="B108" s="18" t="s">
        <v>142</v>
      </c>
      <c r="C108" s="17">
        <v>4.5</v>
      </c>
      <c r="D108" s="19">
        <v>2.5</v>
      </c>
      <c r="E108" s="17">
        <v>2</v>
      </c>
      <c r="F108" s="20">
        <v>1</v>
      </c>
      <c r="G108" s="20">
        <v>1.5</v>
      </c>
      <c r="H108" s="20">
        <v>0</v>
      </c>
      <c r="I108" s="20">
        <v>3</v>
      </c>
      <c r="J108" s="20">
        <v>2</v>
      </c>
      <c r="K108" s="19">
        <v>3</v>
      </c>
      <c r="L108" s="17">
        <v>1.5</v>
      </c>
      <c r="M108" s="19">
        <v>2.5</v>
      </c>
      <c r="N108" s="17">
        <v>3</v>
      </c>
      <c r="O108" s="20">
        <v>1.5</v>
      </c>
      <c r="P108" s="20">
        <v>2.5</v>
      </c>
      <c r="Q108" s="19">
        <v>3</v>
      </c>
      <c r="R108" s="17">
        <v>1.5</v>
      </c>
      <c r="S108" s="20">
        <v>3.5</v>
      </c>
      <c r="T108" s="20">
        <v>2</v>
      </c>
      <c r="U108" s="20">
        <v>2.5</v>
      </c>
      <c r="V108" s="20">
        <v>3</v>
      </c>
      <c r="W108" s="20">
        <v>3</v>
      </c>
      <c r="X108" s="20">
        <v>3.5</v>
      </c>
      <c r="Y108" s="20">
        <v>3</v>
      </c>
      <c r="Z108" s="20">
        <v>3.5</v>
      </c>
      <c r="AA108" s="20">
        <v>3.5</v>
      </c>
      <c r="AB108" s="20">
        <v>3</v>
      </c>
      <c r="AC108" s="20">
        <v>1.5</v>
      </c>
      <c r="AD108" s="19">
        <v>3</v>
      </c>
      <c r="BA108" s="21" t="str">
        <f t="shared" si="1"/>
        <v>Urban-Bioswale</v>
      </c>
    </row>
    <row r="109" spans="1:53" ht="13.5" x14ac:dyDescent="0.25">
      <c r="A109" s="17" t="s">
        <v>95</v>
      </c>
      <c r="B109" s="18" t="s">
        <v>464</v>
      </c>
      <c r="C109" s="17">
        <v>0.5</v>
      </c>
      <c r="D109" s="19">
        <v>0.5</v>
      </c>
      <c r="E109" s="17">
        <v>1</v>
      </c>
      <c r="F109" s="20">
        <v>0.5</v>
      </c>
      <c r="G109" s="20">
        <v>2</v>
      </c>
      <c r="H109" s="20">
        <v>1.5</v>
      </c>
      <c r="I109" s="20">
        <v>2</v>
      </c>
      <c r="J109" s="20">
        <v>0.5</v>
      </c>
      <c r="K109" s="19">
        <v>1</v>
      </c>
      <c r="L109" s="17">
        <v>2</v>
      </c>
      <c r="M109" s="19">
        <v>1</v>
      </c>
      <c r="N109" s="17">
        <v>1.5</v>
      </c>
      <c r="O109" s="20">
        <v>1.5</v>
      </c>
      <c r="P109" s="20">
        <v>2</v>
      </c>
      <c r="Q109" s="19">
        <v>2</v>
      </c>
      <c r="R109" s="17">
        <v>2</v>
      </c>
      <c r="S109" s="20">
        <v>1</v>
      </c>
      <c r="T109" s="20">
        <v>2.5</v>
      </c>
      <c r="U109" s="20">
        <v>2</v>
      </c>
      <c r="V109" s="20">
        <v>2</v>
      </c>
      <c r="W109" s="20">
        <v>0</v>
      </c>
      <c r="X109" s="20">
        <v>1.5</v>
      </c>
      <c r="Y109" s="20">
        <v>0</v>
      </c>
      <c r="Z109" s="20">
        <v>1</v>
      </c>
      <c r="AA109" s="20">
        <v>0.5</v>
      </c>
      <c r="AB109" s="20">
        <v>1</v>
      </c>
      <c r="AC109" s="20">
        <v>0.5</v>
      </c>
      <c r="AD109" s="19">
        <v>0</v>
      </c>
      <c r="BA109" s="21" t="str">
        <f t="shared" si="1"/>
        <v>Urban-Dirt &amp; Gravel Road Erosion &amp; Sediment Control</v>
      </c>
    </row>
    <row r="110" spans="1:53" ht="13.5" x14ac:dyDescent="0.25">
      <c r="A110" s="17" t="s">
        <v>95</v>
      </c>
      <c r="B110" s="18" t="s">
        <v>143</v>
      </c>
      <c r="C110" s="17">
        <v>1.5</v>
      </c>
      <c r="D110" s="19">
        <v>1</v>
      </c>
      <c r="E110" s="17">
        <v>1</v>
      </c>
      <c r="F110" s="20">
        <v>1</v>
      </c>
      <c r="G110" s="20">
        <v>1</v>
      </c>
      <c r="H110" s="20">
        <v>0</v>
      </c>
      <c r="I110" s="20">
        <v>1.5</v>
      </c>
      <c r="J110" s="20">
        <v>1</v>
      </c>
      <c r="K110" s="19">
        <v>1</v>
      </c>
      <c r="L110" s="17">
        <v>1</v>
      </c>
      <c r="M110" s="19">
        <v>1</v>
      </c>
      <c r="N110" s="17">
        <v>1</v>
      </c>
      <c r="O110" s="20">
        <v>1</v>
      </c>
      <c r="P110" s="20">
        <v>1</v>
      </c>
      <c r="Q110" s="19">
        <v>1</v>
      </c>
      <c r="R110" s="17">
        <v>1</v>
      </c>
      <c r="S110" s="20">
        <v>0</v>
      </c>
      <c r="T110" s="20">
        <v>1</v>
      </c>
      <c r="U110" s="20">
        <v>1</v>
      </c>
      <c r="V110" s="20">
        <v>1</v>
      </c>
      <c r="W110" s="20">
        <v>0</v>
      </c>
      <c r="X110" s="20">
        <v>2.5</v>
      </c>
      <c r="Y110" s="20">
        <v>0</v>
      </c>
      <c r="Z110" s="20">
        <v>0.5</v>
      </c>
      <c r="AA110" s="20">
        <v>1</v>
      </c>
      <c r="AB110" s="20">
        <v>1.5</v>
      </c>
      <c r="AC110" s="20">
        <v>2</v>
      </c>
      <c r="AD110" s="19">
        <v>0</v>
      </c>
      <c r="BA110" s="21" t="str">
        <f t="shared" si="1"/>
        <v>Urban-Dry Detention Ponds and Hydrodynamic Structures</v>
      </c>
    </row>
    <row r="111" spans="1:53" ht="13.5" x14ac:dyDescent="0.25">
      <c r="A111" s="17" t="s">
        <v>95</v>
      </c>
      <c r="B111" s="18" t="s">
        <v>144</v>
      </c>
      <c r="C111" s="17">
        <v>1.5</v>
      </c>
      <c r="D111" s="19">
        <v>1</v>
      </c>
      <c r="E111" s="17">
        <v>1</v>
      </c>
      <c r="F111" s="20">
        <v>1</v>
      </c>
      <c r="G111" s="20">
        <v>1</v>
      </c>
      <c r="H111" s="20">
        <v>0</v>
      </c>
      <c r="I111" s="20">
        <v>1.5</v>
      </c>
      <c r="J111" s="20">
        <v>1</v>
      </c>
      <c r="K111" s="19">
        <v>1</v>
      </c>
      <c r="L111" s="17">
        <v>1</v>
      </c>
      <c r="M111" s="19">
        <v>1</v>
      </c>
      <c r="N111" s="17">
        <v>1</v>
      </c>
      <c r="O111" s="20">
        <v>1</v>
      </c>
      <c r="P111" s="20">
        <v>1</v>
      </c>
      <c r="Q111" s="19">
        <v>1</v>
      </c>
      <c r="R111" s="17">
        <v>1</v>
      </c>
      <c r="S111" s="20">
        <v>0</v>
      </c>
      <c r="T111" s="20">
        <v>1</v>
      </c>
      <c r="U111" s="20">
        <v>1</v>
      </c>
      <c r="V111" s="20">
        <v>1</v>
      </c>
      <c r="W111" s="20">
        <v>0</v>
      </c>
      <c r="X111" s="20">
        <v>2.5</v>
      </c>
      <c r="Y111" s="20">
        <v>0</v>
      </c>
      <c r="Z111" s="20">
        <v>0.5</v>
      </c>
      <c r="AA111" s="20">
        <v>1</v>
      </c>
      <c r="AB111" s="20">
        <v>1.5</v>
      </c>
      <c r="AC111" s="20">
        <v>2</v>
      </c>
      <c r="AD111" s="19">
        <v>0</v>
      </c>
      <c r="BA111" s="21" t="str">
        <f t="shared" si="1"/>
        <v>Urban-Dry Extended Detention Ponds</v>
      </c>
    </row>
    <row r="112" spans="1:53" ht="13.5" x14ac:dyDescent="0.25">
      <c r="A112" s="17" t="s">
        <v>95</v>
      </c>
      <c r="B112" s="18" t="s">
        <v>466</v>
      </c>
      <c r="C112" s="17">
        <v>1.5</v>
      </c>
      <c r="D112" s="19">
        <v>1</v>
      </c>
      <c r="E112" s="17">
        <v>0</v>
      </c>
      <c r="F112" s="20">
        <v>0.5</v>
      </c>
      <c r="G112" s="20">
        <v>1</v>
      </c>
      <c r="H112" s="20">
        <v>0</v>
      </c>
      <c r="I112" s="20">
        <v>2</v>
      </c>
      <c r="J112" s="20">
        <v>1</v>
      </c>
      <c r="K112" s="19">
        <v>2</v>
      </c>
      <c r="L112" s="17">
        <v>2</v>
      </c>
      <c r="M112" s="19">
        <v>1</v>
      </c>
      <c r="N112" s="17">
        <v>2</v>
      </c>
      <c r="O112" s="20">
        <v>2</v>
      </c>
      <c r="P112" s="20">
        <v>2</v>
      </c>
      <c r="Q112" s="19">
        <v>3</v>
      </c>
      <c r="R112" s="17">
        <v>2</v>
      </c>
      <c r="S112" s="20">
        <v>1</v>
      </c>
      <c r="T112" s="20">
        <v>1</v>
      </c>
      <c r="U112" s="20">
        <v>2.5</v>
      </c>
      <c r="V112" s="20">
        <v>2</v>
      </c>
      <c r="W112" s="20">
        <v>0</v>
      </c>
      <c r="X112" s="20">
        <v>1.5</v>
      </c>
      <c r="Y112" s="20">
        <v>0</v>
      </c>
      <c r="Z112" s="20">
        <v>1</v>
      </c>
      <c r="AA112" s="20">
        <v>1</v>
      </c>
      <c r="AB112" s="20">
        <v>2</v>
      </c>
      <c r="AC112" s="20">
        <v>1.5</v>
      </c>
      <c r="AD112" s="19">
        <v>0</v>
      </c>
      <c r="BA112" s="21" t="str">
        <f t="shared" si="1"/>
        <v>Urban-Erosion and Sediment Control Level</v>
      </c>
    </row>
    <row r="113" spans="1:53" ht="13.5" x14ac:dyDescent="0.25">
      <c r="A113" s="17" t="s">
        <v>95</v>
      </c>
      <c r="B113" s="18" t="s">
        <v>467</v>
      </c>
      <c r="C113" s="17">
        <v>0.5</v>
      </c>
      <c r="D113" s="19">
        <v>1</v>
      </c>
      <c r="E113" s="17">
        <v>1</v>
      </c>
      <c r="F113" s="20">
        <v>1</v>
      </c>
      <c r="G113" s="20">
        <v>2.5</v>
      </c>
      <c r="H113" s="20">
        <v>0</v>
      </c>
      <c r="I113" s="20">
        <v>3</v>
      </c>
      <c r="J113" s="20">
        <v>2</v>
      </c>
      <c r="K113" s="19">
        <v>2</v>
      </c>
      <c r="L113" s="17">
        <v>2.5</v>
      </c>
      <c r="M113" s="19">
        <v>1</v>
      </c>
      <c r="N113" s="17">
        <v>3</v>
      </c>
      <c r="O113" s="20">
        <v>2</v>
      </c>
      <c r="P113" s="20">
        <v>2.5</v>
      </c>
      <c r="Q113" s="19">
        <v>3</v>
      </c>
      <c r="R113" s="17">
        <v>2</v>
      </c>
      <c r="S113" s="20">
        <v>3.5</v>
      </c>
      <c r="T113" s="20">
        <v>1</v>
      </c>
      <c r="U113" s="20">
        <v>3</v>
      </c>
      <c r="V113" s="20">
        <v>3</v>
      </c>
      <c r="W113" s="20">
        <v>0</v>
      </c>
      <c r="X113" s="20">
        <v>3</v>
      </c>
      <c r="Y113" s="20">
        <v>0</v>
      </c>
      <c r="Z113" s="20">
        <v>1.5</v>
      </c>
      <c r="AA113" s="20">
        <v>1</v>
      </c>
      <c r="AB113" s="20">
        <v>1</v>
      </c>
      <c r="AC113" s="20">
        <v>2.5</v>
      </c>
      <c r="AD113" s="19">
        <v>1</v>
      </c>
      <c r="BA113" s="21" t="str">
        <f t="shared" si="1"/>
        <v>Urban-Filter Strip</v>
      </c>
    </row>
    <row r="114" spans="1:53" ht="13.5" x14ac:dyDescent="0.25">
      <c r="A114" s="17" t="s">
        <v>95</v>
      </c>
      <c r="B114" s="18" t="s">
        <v>98</v>
      </c>
      <c r="C114" s="17">
        <v>1.5</v>
      </c>
      <c r="D114" s="19">
        <v>1</v>
      </c>
      <c r="E114" s="17">
        <v>1</v>
      </c>
      <c r="F114" s="20">
        <v>1</v>
      </c>
      <c r="G114" s="20">
        <v>1</v>
      </c>
      <c r="H114" s="20">
        <v>0</v>
      </c>
      <c r="I114" s="20">
        <v>2.5</v>
      </c>
      <c r="J114" s="20">
        <v>2</v>
      </c>
      <c r="K114" s="19">
        <v>2</v>
      </c>
      <c r="L114" s="17">
        <v>1.5</v>
      </c>
      <c r="M114" s="19">
        <v>1</v>
      </c>
      <c r="N114" s="17">
        <v>2</v>
      </c>
      <c r="O114" s="20">
        <v>2</v>
      </c>
      <c r="P114" s="20">
        <v>3</v>
      </c>
      <c r="Q114" s="19">
        <v>3</v>
      </c>
      <c r="R114" s="17">
        <v>2</v>
      </c>
      <c r="S114" s="20">
        <v>3</v>
      </c>
      <c r="T114" s="20">
        <v>1</v>
      </c>
      <c r="U114" s="20">
        <v>2.5</v>
      </c>
      <c r="V114" s="20">
        <v>3</v>
      </c>
      <c r="W114" s="20">
        <v>1</v>
      </c>
      <c r="X114" s="20">
        <v>1</v>
      </c>
      <c r="Y114" s="20">
        <v>2</v>
      </c>
      <c r="Z114" s="20">
        <v>1</v>
      </c>
      <c r="AA114" s="20">
        <v>2</v>
      </c>
      <c r="AB114" s="20">
        <v>2</v>
      </c>
      <c r="AC114" s="20">
        <v>2</v>
      </c>
      <c r="AD114" s="19">
        <v>2</v>
      </c>
      <c r="BA114" s="21" t="str">
        <f t="shared" si="1"/>
        <v>Urban-Filtering Practices</v>
      </c>
    </row>
    <row r="115" spans="1:53" ht="13.5" x14ac:dyDescent="0.25">
      <c r="A115" s="17" t="s">
        <v>95</v>
      </c>
      <c r="B115" s="18" t="s">
        <v>99</v>
      </c>
      <c r="C115" s="17">
        <v>2</v>
      </c>
      <c r="D115" s="19">
        <v>0</v>
      </c>
      <c r="E115" s="17">
        <v>1</v>
      </c>
      <c r="F115" s="20">
        <v>0.5</v>
      </c>
      <c r="G115" s="20">
        <v>1</v>
      </c>
      <c r="H115" s="20">
        <v>0</v>
      </c>
      <c r="I115" s="20">
        <v>3</v>
      </c>
      <c r="J115" s="20">
        <v>1</v>
      </c>
      <c r="K115" s="19">
        <v>2</v>
      </c>
      <c r="L115" s="17">
        <v>1</v>
      </c>
      <c r="M115" s="19">
        <v>5</v>
      </c>
      <c r="N115" s="17">
        <v>2.5</v>
      </c>
      <c r="O115" s="20">
        <v>1.5</v>
      </c>
      <c r="P115" s="20">
        <v>2.5</v>
      </c>
      <c r="Q115" s="19">
        <v>3</v>
      </c>
      <c r="R115" s="17">
        <v>2</v>
      </c>
      <c r="S115" s="20">
        <v>2</v>
      </c>
      <c r="T115" s="20">
        <v>2</v>
      </c>
      <c r="U115" s="20">
        <v>3</v>
      </c>
      <c r="V115" s="20">
        <v>2</v>
      </c>
      <c r="W115" s="20">
        <v>1</v>
      </c>
      <c r="X115" s="20">
        <v>3</v>
      </c>
      <c r="Y115" s="20">
        <v>1</v>
      </c>
      <c r="Z115" s="20">
        <v>3.5</v>
      </c>
      <c r="AA115" s="20">
        <v>3</v>
      </c>
      <c r="AB115" s="20">
        <v>2</v>
      </c>
      <c r="AC115" s="20">
        <v>2</v>
      </c>
      <c r="AD115" s="19">
        <v>1</v>
      </c>
      <c r="BA115" s="21" t="str">
        <f t="shared" si="1"/>
        <v>Urban-Impervious Surface Reduction</v>
      </c>
    </row>
    <row r="116" spans="1:53" ht="13.5" x14ac:dyDescent="0.25">
      <c r="A116" s="17" t="s">
        <v>95</v>
      </c>
      <c r="B116" s="18" t="s">
        <v>468</v>
      </c>
      <c r="C116" s="17">
        <v>2</v>
      </c>
      <c r="D116" s="19">
        <v>1</v>
      </c>
      <c r="E116" s="17">
        <v>1.5</v>
      </c>
      <c r="F116" s="20">
        <v>0</v>
      </c>
      <c r="G116" s="20">
        <v>3</v>
      </c>
      <c r="H116" s="20">
        <v>0</v>
      </c>
      <c r="I116" s="20">
        <v>3</v>
      </c>
      <c r="J116" s="20">
        <v>2</v>
      </c>
      <c r="K116" s="19">
        <v>2</v>
      </c>
      <c r="L116" s="17">
        <v>1.5</v>
      </c>
      <c r="M116" s="19">
        <v>1</v>
      </c>
      <c r="N116" s="17">
        <v>2.5</v>
      </c>
      <c r="O116" s="20">
        <v>1</v>
      </c>
      <c r="P116" s="20">
        <v>3</v>
      </c>
      <c r="Q116" s="19">
        <v>3</v>
      </c>
      <c r="R116" s="17">
        <v>2</v>
      </c>
      <c r="S116" s="20">
        <v>2</v>
      </c>
      <c r="T116" s="20">
        <v>1</v>
      </c>
      <c r="U116" s="20">
        <v>3</v>
      </c>
      <c r="V116" s="20">
        <v>2</v>
      </c>
      <c r="W116" s="20">
        <v>1</v>
      </c>
      <c r="X116" s="20">
        <v>3</v>
      </c>
      <c r="Y116" s="20">
        <v>1</v>
      </c>
      <c r="Z116" s="20">
        <v>3</v>
      </c>
      <c r="AA116" s="20">
        <v>1</v>
      </c>
      <c r="AB116" s="20">
        <v>1</v>
      </c>
      <c r="AC116" s="20">
        <v>2</v>
      </c>
      <c r="AD116" s="19">
        <v>0</v>
      </c>
      <c r="BA116" s="21" t="str">
        <f t="shared" si="1"/>
        <v>Urban-Infiltration Practices</v>
      </c>
    </row>
    <row r="117" spans="1:53" ht="13.5" x14ac:dyDescent="0.25">
      <c r="A117" s="17" t="s">
        <v>95</v>
      </c>
      <c r="B117" s="18" t="s">
        <v>100</v>
      </c>
      <c r="C117" s="17">
        <v>2.5</v>
      </c>
      <c r="D117" s="19">
        <v>1</v>
      </c>
      <c r="E117" s="17">
        <v>1.5</v>
      </c>
      <c r="F117" s="20">
        <v>0</v>
      </c>
      <c r="G117" s="20">
        <v>1</v>
      </c>
      <c r="H117" s="20">
        <v>0</v>
      </c>
      <c r="I117" s="20">
        <v>2</v>
      </c>
      <c r="J117" s="20">
        <v>3</v>
      </c>
      <c r="K117" s="19">
        <v>2</v>
      </c>
      <c r="L117" s="17">
        <v>1.5</v>
      </c>
      <c r="M117" s="19">
        <v>1</v>
      </c>
      <c r="N117" s="17">
        <v>3</v>
      </c>
      <c r="O117" s="20">
        <v>2</v>
      </c>
      <c r="P117" s="20">
        <v>3</v>
      </c>
      <c r="Q117" s="19">
        <v>3</v>
      </c>
      <c r="R117" s="17">
        <v>0</v>
      </c>
      <c r="S117" s="20">
        <v>2</v>
      </c>
      <c r="T117" s="20">
        <v>0</v>
      </c>
      <c r="U117" s="20">
        <v>2.5</v>
      </c>
      <c r="V117" s="20">
        <v>2</v>
      </c>
      <c r="W117" s="20">
        <v>0</v>
      </c>
      <c r="X117" s="20">
        <v>0.5</v>
      </c>
      <c r="Y117" s="20">
        <v>0</v>
      </c>
      <c r="Z117" s="20">
        <v>0</v>
      </c>
      <c r="AA117" s="20">
        <v>0</v>
      </c>
      <c r="AB117" s="20">
        <v>0</v>
      </c>
      <c r="AC117" s="20">
        <v>1</v>
      </c>
      <c r="AD117" s="19">
        <v>0</v>
      </c>
      <c r="BA117" s="21" t="str">
        <f t="shared" si="1"/>
        <v>Urban-Nutrient Management Plan</v>
      </c>
    </row>
    <row r="118" spans="1:53" ht="13.5" x14ac:dyDescent="0.25">
      <c r="A118" s="17" t="s">
        <v>95</v>
      </c>
      <c r="B118" s="18" t="s">
        <v>469</v>
      </c>
      <c r="C118" s="17">
        <v>2</v>
      </c>
      <c r="D118" s="19">
        <v>0</v>
      </c>
      <c r="E118" s="17">
        <v>0</v>
      </c>
      <c r="F118" s="20">
        <v>0</v>
      </c>
      <c r="G118" s="20">
        <v>2.5</v>
      </c>
      <c r="H118" s="20">
        <v>0</v>
      </c>
      <c r="I118" s="20">
        <v>2.5</v>
      </c>
      <c r="J118" s="20">
        <v>2</v>
      </c>
      <c r="K118" s="19">
        <v>2</v>
      </c>
      <c r="L118" s="17">
        <v>1</v>
      </c>
      <c r="M118" s="19">
        <v>1</v>
      </c>
      <c r="N118" s="17">
        <v>3</v>
      </c>
      <c r="O118" s="20">
        <v>1.5</v>
      </c>
      <c r="P118" s="20">
        <v>2.5</v>
      </c>
      <c r="Q118" s="19">
        <v>3</v>
      </c>
      <c r="R118" s="17">
        <v>2</v>
      </c>
      <c r="S118" s="20">
        <v>2</v>
      </c>
      <c r="T118" s="20">
        <v>1</v>
      </c>
      <c r="U118" s="20">
        <v>3</v>
      </c>
      <c r="V118" s="20">
        <v>2</v>
      </c>
      <c r="W118" s="20">
        <v>1</v>
      </c>
      <c r="X118" s="20">
        <v>3</v>
      </c>
      <c r="Y118" s="20">
        <v>0</v>
      </c>
      <c r="Z118" s="20">
        <v>3.5</v>
      </c>
      <c r="AA118" s="20">
        <v>2</v>
      </c>
      <c r="AB118" s="20">
        <v>1</v>
      </c>
      <c r="AC118" s="20">
        <v>2</v>
      </c>
      <c r="AD118" s="19">
        <v>0</v>
      </c>
      <c r="BA118" s="21" t="str">
        <f t="shared" si="1"/>
        <v>Urban-Permeable Pavement</v>
      </c>
    </row>
    <row r="119" spans="1:53" ht="13.5" x14ac:dyDescent="0.25">
      <c r="A119" s="17" t="s">
        <v>95</v>
      </c>
      <c r="B119" s="18" t="s">
        <v>470</v>
      </c>
      <c r="C119" s="17">
        <v>0</v>
      </c>
      <c r="D119" s="19">
        <v>0</v>
      </c>
      <c r="E119" s="17">
        <v>0</v>
      </c>
      <c r="F119" s="20">
        <v>0</v>
      </c>
      <c r="G119" s="20">
        <v>1</v>
      </c>
      <c r="H119" s="20">
        <v>0</v>
      </c>
      <c r="I119" s="20">
        <v>1</v>
      </c>
      <c r="J119" s="20">
        <v>1</v>
      </c>
      <c r="K119" s="19">
        <v>1</v>
      </c>
      <c r="L119" s="17">
        <v>1</v>
      </c>
      <c r="M119" s="19">
        <v>1</v>
      </c>
      <c r="N119" s="17">
        <v>1</v>
      </c>
      <c r="O119" s="20">
        <v>1.5</v>
      </c>
      <c r="P119" s="20">
        <v>2</v>
      </c>
      <c r="Q119" s="19">
        <v>2</v>
      </c>
      <c r="R119" s="17">
        <v>2</v>
      </c>
      <c r="S119" s="20">
        <v>1</v>
      </c>
      <c r="T119" s="20">
        <v>0</v>
      </c>
      <c r="U119" s="20">
        <v>2</v>
      </c>
      <c r="V119" s="20">
        <v>2</v>
      </c>
      <c r="W119" s="20">
        <v>0</v>
      </c>
      <c r="X119" s="20">
        <v>0</v>
      </c>
      <c r="Y119" s="20">
        <v>0</v>
      </c>
      <c r="Z119" s="20">
        <v>0</v>
      </c>
      <c r="AA119" s="20">
        <v>1</v>
      </c>
      <c r="AB119" s="20">
        <v>0</v>
      </c>
      <c r="AC119" s="20">
        <v>2</v>
      </c>
      <c r="AD119" s="19">
        <v>0</v>
      </c>
      <c r="BA119" s="21" t="str">
        <f t="shared" si="1"/>
        <v>Urban-Street Sweeping</v>
      </c>
    </row>
    <row r="120" spans="1:53" ht="13.5" x14ac:dyDescent="0.25">
      <c r="A120" s="17" t="s">
        <v>95</v>
      </c>
      <c r="B120" s="18" t="s">
        <v>88</v>
      </c>
      <c r="C120" s="17">
        <v>2</v>
      </c>
      <c r="D120" s="19">
        <v>3.5</v>
      </c>
      <c r="E120" s="17">
        <v>5</v>
      </c>
      <c r="F120" s="20">
        <v>3</v>
      </c>
      <c r="G120" s="20">
        <v>5</v>
      </c>
      <c r="H120" s="20">
        <v>2</v>
      </c>
      <c r="I120" s="20">
        <v>4</v>
      </c>
      <c r="J120" s="20">
        <v>1.5</v>
      </c>
      <c r="K120" s="19">
        <v>3.5</v>
      </c>
      <c r="L120" s="17">
        <v>3.5</v>
      </c>
      <c r="M120" s="19">
        <v>4</v>
      </c>
      <c r="N120" s="17">
        <v>2.5</v>
      </c>
      <c r="O120" s="20">
        <v>4</v>
      </c>
      <c r="P120" s="20">
        <v>3</v>
      </c>
      <c r="Q120" s="19">
        <v>2.5</v>
      </c>
      <c r="R120" s="17">
        <v>4.5</v>
      </c>
      <c r="S120" s="20">
        <v>4</v>
      </c>
      <c r="T120" s="20">
        <v>3.5</v>
      </c>
      <c r="U120" s="20">
        <v>2.5</v>
      </c>
      <c r="V120" s="20">
        <v>1.5</v>
      </c>
      <c r="W120" s="20">
        <v>4</v>
      </c>
      <c r="X120" s="20">
        <v>3.5</v>
      </c>
      <c r="Y120" s="20">
        <v>5</v>
      </c>
      <c r="Z120" s="20">
        <v>3.5</v>
      </c>
      <c r="AA120" s="20">
        <v>3</v>
      </c>
      <c r="AB120" s="20">
        <v>3</v>
      </c>
      <c r="AC120" s="20">
        <v>2.5</v>
      </c>
      <c r="AD120" s="19">
        <v>4.5</v>
      </c>
      <c r="BA120" s="21" t="str">
        <f t="shared" si="1"/>
        <v>Urban-Urban Forest Buffers</v>
      </c>
    </row>
    <row r="121" spans="1:53" ht="13.5" x14ac:dyDescent="0.25">
      <c r="A121" s="17" t="s">
        <v>95</v>
      </c>
      <c r="B121" s="18" t="s">
        <v>145</v>
      </c>
      <c r="C121" s="17">
        <v>4.5</v>
      </c>
      <c r="D121" s="19">
        <v>2.5</v>
      </c>
      <c r="E121" s="17">
        <v>3</v>
      </c>
      <c r="F121" s="20">
        <v>1</v>
      </c>
      <c r="G121" s="20">
        <v>1.5</v>
      </c>
      <c r="H121" s="20">
        <v>0</v>
      </c>
      <c r="I121" s="20">
        <v>2</v>
      </c>
      <c r="J121" s="20">
        <v>2</v>
      </c>
      <c r="K121" s="19">
        <v>2</v>
      </c>
      <c r="L121" s="17">
        <v>2</v>
      </c>
      <c r="M121" s="19">
        <v>2</v>
      </c>
      <c r="N121" s="17">
        <v>2.5</v>
      </c>
      <c r="O121" s="20">
        <v>1.5</v>
      </c>
      <c r="P121" s="20">
        <v>2.5</v>
      </c>
      <c r="Q121" s="19">
        <v>2.5</v>
      </c>
      <c r="R121" s="17">
        <v>2</v>
      </c>
      <c r="S121" s="20">
        <v>2.5</v>
      </c>
      <c r="T121" s="20">
        <v>2</v>
      </c>
      <c r="U121" s="20">
        <v>2.5</v>
      </c>
      <c r="V121" s="20">
        <v>3</v>
      </c>
      <c r="W121" s="20">
        <v>1</v>
      </c>
      <c r="X121" s="20">
        <v>2</v>
      </c>
      <c r="Y121" s="20">
        <v>1</v>
      </c>
      <c r="Z121" s="20">
        <v>2</v>
      </c>
      <c r="AA121" s="20">
        <v>2</v>
      </c>
      <c r="AB121" s="20">
        <v>3</v>
      </c>
      <c r="AC121" s="20">
        <v>1</v>
      </c>
      <c r="AD121" s="19">
        <v>2</v>
      </c>
      <c r="BA121" s="21" t="str">
        <f t="shared" si="1"/>
        <v>Urban-Urban Grass Buffers</v>
      </c>
    </row>
    <row r="122" spans="1:53" ht="13.5" x14ac:dyDescent="0.25">
      <c r="A122" s="17" t="s">
        <v>95</v>
      </c>
      <c r="B122" s="18" t="s">
        <v>101</v>
      </c>
      <c r="C122" s="17">
        <v>0.5</v>
      </c>
      <c r="D122" s="19">
        <v>5</v>
      </c>
      <c r="E122" s="17">
        <v>4.5</v>
      </c>
      <c r="F122" s="20">
        <v>2.5</v>
      </c>
      <c r="G122" s="20">
        <v>4</v>
      </c>
      <c r="H122" s="20">
        <v>0</v>
      </c>
      <c r="I122" s="20">
        <v>3</v>
      </c>
      <c r="J122" s="20">
        <v>2</v>
      </c>
      <c r="K122" s="19">
        <v>1</v>
      </c>
      <c r="L122" s="17">
        <v>4</v>
      </c>
      <c r="M122" s="19">
        <v>5</v>
      </c>
      <c r="N122" s="17">
        <v>3</v>
      </c>
      <c r="O122" s="20">
        <v>3</v>
      </c>
      <c r="P122" s="20">
        <v>3</v>
      </c>
      <c r="Q122" s="19">
        <v>3</v>
      </c>
      <c r="R122" s="17">
        <v>2</v>
      </c>
      <c r="S122" s="20">
        <v>3</v>
      </c>
      <c r="T122" s="20">
        <v>2</v>
      </c>
      <c r="U122" s="20">
        <v>2</v>
      </c>
      <c r="V122" s="20">
        <v>1</v>
      </c>
      <c r="W122" s="20">
        <v>1</v>
      </c>
      <c r="X122" s="20">
        <v>3</v>
      </c>
      <c r="Y122" s="20">
        <v>2</v>
      </c>
      <c r="Z122" s="20">
        <v>2</v>
      </c>
      <c r="AA122" s="20">
        <v>2</v>
      </c>
      <c r="AB122" s="20">
        <v>3</v>
      </c>
      <c r="AC122" s="20">
        <v>1.5</v>
      </c>
      <c r="AD122" s="19">
        <v>3</v>
      </c>
      <c r="BA122" s="21" t="str">
        <f t="shared" si="1"/>
        <v>Urban-Urban Growth Reduction</v>
      </c>
    </row>
    <row r="123" spans="1:53" ht="13.5" x14ac:dyDescent="0.25">
      <c r="A123" s="46" t="s">
        <v>95</v>
      </c>
      <c r="B123" s="47" t="s">
        <v>89</v>
      </c>
      <c r="C123" s="46">
        <v>0.5</v>
      </c>
      <c r="D123" s="48">
        <v>4.5</v>
      </c>
      <c r="E123" s="46">
        <v>4</v>
      </c>
      <c r="F123" s="49">
        <v>3.5</v>
      </c>
      <c r="G123" s="49">
        <v>1.5</v>
      </c>
      <c r="H123" s="49">
        <v>1.5</v>
      </c>
      <c r="I123" s="49">
        <v>2</v>
      </c>
      <c r="J123" s="49">
        <v>4.5</v>
      </c>
      <c r="K123" s="48">
        <v>4.5</v>
      </c>
      <c r="L123" s="46">
        <v>2</v>
      </c>
      <c r="M123" s="48">
        <v>2.5</v>
      </c>
      <c r="N123" s="46">
        <v>5</v>
      </c>
      <c r="O123" s="49">
        <v>4.5</v>
      </c>
      <c r="P123" s="49">
        <v>4.5</v>
      </c>
      <c r="Q123" s="48">
        <v>4.5</v>
      </c>
      <c r="R123" s="46">
        <v>0.5</v>
      </c>
      <c r="S123" s="49">
        <v>1.5</v>
      </c>
      <c r="T123" s="49">
        <v>4</v>
      </c>
      <c r="U123" s="49">
        <v>1</v>
      </c>
      <c r="V123" s="49">
        <v>1</v>
      </c>
      <c r="W123" s="49">
        <v>0.5</v>
      </c>
      <c r="X123" s="49">
        <v>1</v>
      </c>
      <c r="Y123" s="49">
        <v>2.5</v>
      </c>
      <c r="Z123" s="49">
        <v>0.5</v>
      </c>
      <c r="AA123" s="49">
        <v>2</v>
      </c>
      <c r="AB123" s="49">
        <v>4.5</v>
      </c>
      <c r="AC123" s="49">
        <v>0.5</v>
      </c>
      <c r="AD123" s="48">
        <v>1</v>
      </c>
      <c r="BA123" s="21" t="str">
        <f t="shared" si="1"/>
        <v>Urban-Urban Shoreline Management</v>
      </c>
    </row>
    <row r="124" spans="1:53" ht="13.5" x14ac:dyDescent="0.25">
      <c r="A124" s="17" t="s">
        <v>95</v>
      </c>
      <c r="B124" s="18" t="s">
        <v>90</v>
      </c>
      <c r="C124" s="17">
        <v>1</v>
      </c>
      <c r="D124" s="19">
        <v>3</v>
      </c>
      <c r="E124" s="17">
        <v>3.5</v>
      </c>
      <c r="F124" s="20">
        <v>3</v>
      </c>
      <c r="G124" s="20">
        <v>4</v>
      </c>
      <c r="H124" s="20">
        <v>4</v>
      </c>
      <c r="I124" s="20">
        <v>3.5</v>
      </c>
      <c r="J124" s="20">
        <v>2</v>
      </c>
      <c r="K124" s="19">
        <v>3.5</v>
      </c>
      <c r="L124" s="17">
        <v>4</v>
      </c>
      <c r="M124" s="19">
        <v>2</v>
      </c>
      <c r="N124" s="17">
        <v>3</v>
      </c>
      <c r="O124" s="20">
        <v>4</v>
      </c>
      <c r="P124" s="20">
        <v>4.5</v>
      </c>
      <c r="Q124" s="19">
        <v>3</v>
      </c>
      <c r="R124" s="17">
        <v>1</v>
      </c>
      <c r="S124" s="20">
        <v>2</v>
      </c>
      <c r="T124" s="20">
        <v>2.5</v>
      </c>
      <c r="U124" s="20">
        <v>2</v>
      </c>
      <c r="V124" s="20">
        <v>2.5</v>
      </c>
      <c r="W124" s="20">
        <v>2.5</v>
      </c>
      <c r="X124" s="20">
        <v>3.5</v>
      </c>
      <c r="Y124" s="20">
        <v>3</v>
      </c>
      <c r="Z124" s="20">
        <v>1.5</v>
      </c>
      <c r="AA124" s="20">
        <v>2.5</v>
      </c>
      <c r="AB124" s="20">
        <v>3</v>
      </c>
      <c r="AC124" s="20">
        <v>2</v>
      </c>
      <c r="AD124" s="19">
        <v>2</v>
      </c>
      <c r="BA124" s="21" t="str">
        <f t="shared" si="1"/>
        <v>Urban-Urban Stream Restoration</v>
      </c>
    </row>
    <row r="125" spans="1:53" ht="13.5" x14ac:dyDescent="0.25">
      <c r="A125" s="17" t="s">
        <v>95</v>
      </c>
      <c r="B125" s="18" t="s">
        <v>91</v>
      </c>
      <c r="C125" s="17">
        <v>4.5</v>
      </c>
      <c r="D125" s="19">
        <v>2</v>
      </c>
      <c r="E125" s="17">
        <v>2.5</v>
      </c>
      <c r="F125" s="20">
        <v>1.5</v>
      </c>
      <c r="G125" s="20">
        <v>1.5</v>
      </c>
      <c r="H125" s="20">
        <v>0.5</v>
      </c>
      <c r="I125" s="20">
        <v>2.5</v>
      </c>
      <c r="J125" s="20">
        <v>1</v>
      </c>
      <c r="K125" s="19">
        <v>1.5</v>
      </c>
      <c r="L125" s="17">
        <v>2</v>
      </c>
      <c r="M125" s="19">
        <v>2.5</v>
      </c>
      <c r="N125" s="17">
        <v>1.5</v>
      </c>
      <c r="O125" s="20">
        <v>2</v>
      </c>
      <c r="P125" s="20">
        <v>2</v>
      </c>
      <c r="Q125" s="19">
        <v>1.5</v>
      </c>
      <c r="R125" s="17">
        <v>3.5</v>
      </c>
      <c r="S125" s="20">
        <v>2</v>
      </c>
      <c r="T125" s="20">
        <v>2</v>
      </c>
      <c r="U125" s="20">
        <v>2</v>
      </c>
      <c r="V125" s="20">
        <v>2</v>
      </c>
      <c r="W125" s="20">
        <v>4.5</v>
      </c>
      <c r="X125" s="20">
        <v>2</v>
      </c>
      <c r="Y125" s="20">
        <v>2</v>
      </c>
      <c r="Z125" s="20">
        <v>3.5</v>
      </c>
      <c r="AA125" s="20">
        <v>2.5</v>
      </c>
      <c r="AB125" s="20">
        <v>2.5</v>
      </c>
      <c r="AC125" s="20">
        <v>1.5</v>
      </c>
      <c r="AD125" s="19">
        <v>4</v>
      </c>
      <c r="BA125" s="21" t="str">
        <f t="shared" si="1"/>
        <v>Urban-Urban Tree Planting</v>
      </c>
    </row>
    <row r="126" spans="1:53" ht="13.5" x14ac:dyDescent="0.25">
      <c r="A126" s="17" t="s">
        <v>95</v>
      </c>
      <c r="B126" s="18" t="s">
        <v>471</v>
      </c>
      <c r="C126" s="17">
        <v>2</v>
      </c>
      <c r="D126" s="19">
        <v>1</v>
      </c>
      <c r="E126" s="17">
        <v>1.5</v>
      </c>
      <c r="F126" s="20">
        <v>0</v>
      </c>
      <c r="G126" s="20">
        <v>3</v>
      </c>
      <c r="H126" s="20">
        <v>0</v>
      </c>
      <c r="I126" s="20">
        <v>3</v>
      </c>
      <c r="J126" s="20">
        <v>2</v>
      </c>
      <c r="K126" s="19">
        <v>2</v>
      </c>
      <c r="L126" s="17">
        <v>1.5</v>
      </c>
      <c r="M126" s="19">
        <v>1</v>
      </c>
      <c r="N126" s="17">
        <v>2.5</v>
      </c>
      <c r="O126" s="20">
        <v>1</v>
      </c>
      <c r="P126" s="20">
        <v>3</v>
      </c>
      <c r="Q126" s="19">
        <v>3</v>
      </c>
      <c r="R126" s="17">
        <v>2</v>
      </c>
      <c r="S126" s="20">
        <v>2</v>
      </c>
      <c r="T126" s="20">
        <v>1</v>
      </c>
      <c r="U126" s="20">
        <v>3</v>
      </c>
      <c r="V126" s="20">
        <v>2</v>
      </c>
      <c r="W126" s="20">
        <v>1</v>
      </c>
      <c r="X126" s="20">
        <v>3</v>
      </c>
      <c r="Y126" s="20">
        <v>1</v>
      </c>
      <c r="Z126" s="20">
        <v>3</v>
      </c>
      <c r="AA126" s="20">
        <v>1</v>
      </c>
      <c r="AB126" s="20">
        <v>1</v>
      </c>
      <c r="AC126" s="20">
        <v>2</v>
      </c>
      <c r="AD126" s="19">
        <v>0</v>
      </c>
      <c r="BA126" s="21" t="str">
        <f t="shared" si="1"/>
        <v>Urban-Vegetated Open Channels</v>
      </c>
    </row>
    <row r="127" spans="1:53" ht="13.5" x14ac:dyDescent="0.25">
      <c r="A127" s="17" t="s">
        <v>95</v>
      </c>
      <c r="B127" s="18" t="s">
        <v>102</v>
      </c>
      <c r="C127" s="17">
        <v>1</v>
      </c>
      <c r="D127" s="19">
        <v>3.5</v>
      </c>
      <c r="E127" s="17">
        <v>3.5</v>
      </c>
      <c r="F127" s="20">
        <v>2.5</v>
      </c>
      <c r="G127" s="20">
        <v>0.5</v>
      </c>
      <c r="H127" s="20">
        <v>0</v>
      </c>
      <c r="I127" s="20">
        <v>1.5</v>
      </c>
      <c r="J127" s="20">
        <v>1</v>
      </c>
      <c r="K127" s="19">
        <v>4.5</v>
      </c>
      <c r="L127" s="17">
        <v>1.5</v>
      </c>
      <c r="M127" s="19">
        <v>2</v>
      </c>
      <c r="N127" s="17">
        <v>2.5</v>
      </c>
      <c r="O127" s="20">
        <v>0.5</v>
      </c>
      <c r="P127" s="20">
        <v>2.5</v>
      </c>
      <c r="Q127" s="19">
        <v>2.5</v>
      </c>
      <c r="R127" s="17">
        <v>2</v>
      </c>
      <c r="S127" s="20">
        <v>2.5</v>
      </c>
      <c r="T127" s="20">
        <v>2</v>
      </c>
      <c r="U127" s="20">
        <v>2.5</v>
      </c>
      <c r="V127" s="20">
        <v>3</v>
      </c>
      <c r="W127" s="20">
        <v>1</v>
      </c>
      <c r="X127" s="20">
        <v>3</v>
      </c>
      <c r="Y127" s="20">
        <v>1</v>
      </c>
      <c r="Z127" s="20">
        <v>0</v>
      </c>
      <c r="AA127" s="20">
        <v>3</v>
      </c>
      <c r="AB127" s="20">
        <v>2.5</v>
      </c>
      <c r="AC127" s="20">
        <v>2.5</v>
      </c>
      <c r="AD127" s="19">
        <v>0</v>
      </c>
      <c r="BA127" s="21" t="str">
        <f t="shared" si="1"/>
        <v>Urban-Wet Ponds</v>
      </c>
    </row>
    <row r="128" spans="1:53" ht="14.25" thickBot="1" x14ac:dyDescent="0.3">
      <c r="A128" s="22" t="s">
        <v>95</v>
      </c>
      <c r="B128" s="23" t="s">
        <v>19</v>
      </c>
      <c r="C128" s="22">
        <v>1</v>
      </c>
      <c r="D128" s="24">
        <v>4</v>
      </c>
      <c r="E128" s="22">
        <v>3</v>
      </c>
      <c r="F128" s="25">
        <v>3.5</v>
      </c>
      <c r="G128" s="25">
        <v>3</v>
      </c>
      <c r="H128" s="25">
        <v>0</v>
      </c>
      <c r="I128" s="25">
        <v>2</v>
      </c>
      <c r="J128" s="25">
        <v>2</v>
      </c>
      <c r="K128" s="24">
        <v>5</v>
      </c>
      <c r="L128" s="22">
        <v>1.5</v>
      </c>
      <c r="M128" s="24">
        <v>2</v>
      </c>
      <c r="N128" s="22">
        <v>2.5</v>
      </c>
      <c r="O128" s="25">
        <v>2</v>
      </c>
      <c r="P128" s="25">
        <v>3</v>
      </c>
      <c r="Q128" s="24">
        <v>2.5</v>
      </c>
      <c r="R128" s="22">
        <v>2</v>
      </c>
      <c r="S128" s="25">
        <v>3.5</v>
      </c>
      <c r="T128" s="25">
        <v>2</v>
      </c>
      <c r="U128" s="25">
        <v>3</v>
      </c>
      <c r="V128" s="25">
        <v>3</v>
      </c>
      <c r="W128" s="25">
        <v>1</v>
      </c>
      <c r="X128" s="25">
        <v>3.5</v>
      </c>
      <c r="Y128" s="25">
        <v>1</v>
      </c>
      <c r="Z128" s="25">
        <v>0.5</v>
      </c>
      <c r="AA128" s="25">
        <v>2.5</v>
      </c>
      <c r="AB128" s="25">
        <v>3</v>
      </c>
      <c r="AC128" s="25">
        <v>2</v>
      </c>
      <c r="AD128" s="24">
        <v>1</v>
      </c>
      <c r="BA128" s="21" t="str">
        <f t="shared" si="1"/>
        <v>Urban-Wetlands</v>
      </c>
    </row>
    <row r="129" spans="1:30" ht="13.5" x14ac:dyDescent="0.25">
      <c r="A129" s="17"/>
      <c r="B129" s="18"/>
      <c r="C129" s="17"/>
      <c r="D129" s="19"/>
      <c r="E129" s="17"/>
      <c r="F129" s="20"/>
      <c r="G129" s="20"/>
      <c r="H129" s="20"/>
      <c r="I129" s="20"/>
      <c r="J129" s="20"/>
      <c r="K129" s="19"/>
      <c r="L129" s="17"/>
      <c r="M129" s="19"/>
      <c r="N129" s="17"/>
      <c r="O129" s="20"/>
      <c r="P129" s="20"/>
      <c r="Q129" s="19"/>
      <c r="R129" s="17"/>
      <c r="S129" s="20"/>
      <c r="T129" s="20"/>
      <c r="U129" s="20"/>
      <c r="V129" s="20"/>
      <c r="W129" s="20"/>
      <c r="X129" s="20"/>
      <c r="Y129" s="20"/>
      <c r="Z129" s="20"/>
      <c r="AA129" s="20"/>
      <c r="AB129" s="20"/>
      <c r="AC129" s="20"/>
      <c r="AD129" s="19"/>
    </row>
    <row r="130" spans="1:30" ht="13.5" x14ac:dyDescent="0.25">
      <c r="A130" s="17"/>
      <c r="B130" s="18"/>
      <c r="C130" s="17"/>
      <c r="D130" s="19"/>
      <c r="E130" s="17"/>
      <c r="F130" s="20"/>
      <c r="G130" s="20"/>
      <c r="H130" s="20"/>
      <c r="I130" s="20"/>
      <c r="J130" s="20"/>
      <c r="K130" s="19"/>
      <c r="L130" s="17"/>
      <c r="M130" s="19"/>
      <c r="N130" s="17"/>
      <c r="O130" s="20"/>
      <c r="P130" s="20"/>
      <c r="Q130" s="19"/>
      <c r="R130" s="17"/>
      <c r="S130" s="20"/>
      <c r="T130" s="20"/>
      <c r="U130" s="20"/>
      <c r="V130" s="20"/>
      <c r="W130" s="20"/>
      <c r="X130" s="20"/>
      <c r="Y130" s="20"/>
      <c r="Z130" s="20"/>
      <c r="AA130" s="20"/>
      <c r="AB130" s="20"/>
      <c r="AC130" s="20"/>
      <c r="AD130" s="19"/>
    </row>
    <row r="131" spans="1:30" ht="13.5" x14ac:dyDescent="0.25">
      <c r="A131" s="17"/>
      <c r="B131" s="18"/>
      <c r="C131" s="17"/>
      <c r="D131" s="19"/>
      <c r="E131" s="17"/>
      <c r="F131" s="20"/>
      <c r="G131" s="20"/>
      <c r="H131" s="20"/>
      <c r="I131" s="20"/>
      <c r="J131" s="20"/>
      <c r="K131" s="19"/>
      <c r="L131" s="17"/>
      <c r="M131" s="19"/>
      <c r="N131" s="17"/>
      <c r="O131" s="20"/>
      <c r="P131" s="20"/>
      <c r="Q131" s="19"/>
      <c r="R131" s="17"/>
      <c r="S131" s="20"/>
      <c r="T131" s="20"/>
      <c r="U131" s="20"/>
      <c r="V131" s="20"/>
      <c r="W131" s="20"/>
      <c r="X131" s="20"/>
      <c r="Y131" s="20"/>
      <c r="Z131" s="20"/>
      <c r="AA131" s="20"/>
      <c r="AB131" s="20"/>
      <c r="AC131" s="20"/>
      <c r="AD131" s="19"/>
    </row>
    <row r="132" spans="1:30" ht="13.5" x14ac:dyDescent="0.25">
      <c r="A132" s="17"/>
      <c r="B132" s="18"/>
      <c r="C132" s="17"/>
      <c r="D132" s="19"/>
      <c r="E132" s="17"/>
      <c r="F132" s="20"/>
      <c r="G132" s="20"/>
      <c r="H132" s="20"/>
      <c r="I132" s="20"/>
      <c r="J132" s="20"/>
      <c r="K132" s="19"/>
      <c r="L132" s="17"/>
      <c r="M132" s="19"/>
      <c r="N132" s="17"/>
      <c r="O132" s="20"/>
      <c r="P132" s="20"/>
      <c r="Q132" s="19"/>
      <c r="R132" s="17"/>
      <c r="S132" s="20"/>
      <c r="T132" s="20"/>
      <c r="U132" s="20"/>
      <c r="V132" s="20"/>
      <c r="W132" s="20"/>
      <c r="X132" s="20"/>
      <c r="Y132" s="20"/>
      <c r="Z132" s="20"/>
      <c r="AA132" s="20"/>
      <c r="AB132" s="20"/>
      <c r="AC132" s="20"/>
      <c r="AD132" s="19"/>
    </row>
    <row r="133" spans="1:30" ht="13.5" x14ac:dyDescent="0.25">
      <c r="A133" s="17"/>
      <c r="B133" s="18"/>
      <c r="C133" s="17"/>
      <c r="D133" s="19"/>
      <c r="E133" s="17"/>
      <c r="F133" s="20"/>
      <c r="G133" s="20"/>
      <c r="H133" s="20"/>
      <c r="I133" s="20"/>
      <c r="J133" s="20"/>
      <c r="K133" s="19"/>
      <c r="L133" s="17"/>
      <c r="M133" s="19"/>
      <c r="N133" s="17"/>
      <c r="O133" s="20"/>
      <c r="P133" s="20"/>
      <c r="Q133" s="19"/>
      <c r="R133" s="17"/>
      <c r="S133" s="20"/>
      <c r="T133" s="20"/>
      <c r="U133" s="20"/>
      <c r="V133" s="20"/>
      <c r="W133" s="20"/>
      <c r="X133" s="20"/>
      <c r="Y133" s="20"/>
      <c r="Z133" s="20"/>
      <c r="AA133" s="20"/>
      <c r="AB133" s="20"/>
      <c r="AC133" s="20"/>
      <c r="AD133" s="19"/>
    </row>
    <row r="134" spans="1:30" ht="13.5" x14ac:dyDescent="0.25">
      <c r="A134" s="17"/>
      <c r="B134" s="18"/>
      <c r="C134" s="17"/>
      <c r="D134" s="19"/>
      <c r="E134" s="17"/>
      <c r="F134" s="20"/>
      <c r="G134" s="20"/>
      <c r="H134" s="20"/>
      <c r="I134" s="20"/>
      <c r="J134" s="20"/>
      <c r="K134" s="19"/>
      <c r="L134" s="17"/>
      <c r="M134" s="19"/>
      <c r="N134" s="17"/>
      <c r="O134" s="20"/>
      <c r="P134" s="20"/>
      <c r="Q134" s="19"/>
      <c r="R134" s="17"/>
      <c r="S134" s="20"/>
      <c r="T134" s="20"/>
      <c r="U134" s="20"/>
      <c r="V134" s="20"/>
      <c r="W134" s="20"/>
      <c r="X134" s="20"/>
      <c r="Y134" s="20"/>
      <c r="Z134" s="20"/>
      <c r="AA134" s="20"/>
      <c r="AB134" s="20"/>
      <c r="AC134" s="20"/>
      <c r="AD134" s="19"/>
    </row>
    <row r="135" spans="1:30" ht="13.5" x14ac:dyDescent="0.25">
      <c r="A135" s="17"/>
      <c r="B135" s="18"/>
      <c r="C135" s="17"/>
      <c r="D135" s="19"/>
      <c r="E135" s="17"/>
      <c r="F135" s="20"/>
      <c r="G135" s="20"/>
      <c r="H135" s="20"/>
      <c r="I135" s="20"/>
      <c r="J135" s="20"/>
      <c r="K135" s="19"/>
      <c r="L135" s="17"/>
      <c r="M135" s="19"/>
      <c r="N135" s="17"/>
      <c r="O135" s="20"/>
      <c r="P135" s="20"/>
      <c r="Q135" s="19"/>
      <c r="R135" s="17"/>
      <c r="S135" s="20"/>
      <c r="T135" s="20"/>
      <c r="U135" s="20"/>
      <c r="V135" s="20"/>
      <c r="W135" s="20"/>
      <c r="X135" s="20"/>
      <c r="Y135" s="20"/>
      <c r="Z135" s="20"/>
      <c r="AA135" s="20"/>
      <c r="AB135" s="20"/>
      <c r="AC135" s="20"/>
      <c r="AD135" s="19"/>
    </row>
    <row r="136" spans="1:30" ht="13.5" x14ac:dyDescent="0.25">
      <c r="A136" s="17"/>
      <c r="B136" s="18"/>
      <c r="C136" s="17"/>
      <c r="D136" s="19"/>
      <c r="E136" s="17"/>
      <c r="F136" s="20"/>
      <c r="G136" s="20"/>
      <c r="H136" s="20"/>
      <c r="I136" s="20"/>
      <c r="J136" s="20"/>
      <c r="K136" s="19"/>
      <c r="L136" s="17"/>
      <c r="M136" s="19"/>
      <c r="N136" s="17"/>
      <c r="O136" s="20"/>
      <c r="P136" s="20"/>
      <c r="Q136" s="19"/>
      <c r="R136" s="17"/>
      <c r="S136" s="20"/>
      <c r="T136" s="20"/>
      <c r="U136" s="20"/>
      <c r="V136" s="20"/>
      <c r="W136" s="20"/>
      <c r="X136" s="20"/>
      <c r="Y136" s="20"/>
      <c r="Z136" s="20"/>
      <c r="AA136" s="20"/>
      <c r="AB136" s="20"/>
      <c r="AC136" s="20"/>
      <c r="AD136" s="19"/>
    </row>
    <row r="137" spans="1:30" ht="13.5" x14ac:dyDescent="0.25">
      <c r="A137" s="17"/>
      <c r="B137" s="18"/>
      <c r="C137" s="17"/>
      <c r="D137" s="19"/>
      <c r="E137" s="17"/>
      <c r="F137" s="20"/>
      <c r="G137" s="20"/>
      <c r="H137" s="20"/>
      <c r="I137" s="20"/>
      <c r="J137" s="20"/>
      <c r="K137" s="19"/>
      <c r="L137" s="17"/>
      <c r="M137" s="19"/>
      <c r="N137" s="17"/>
      <c r="O137" s="20"/>
      <c r="P137" s="20"/>
      <c r="Q137" s="19"/>
      <c r="R137" s="17"/>
      <c r="S137" s="20"/>
      <c r="T137" s="20"/>
      <c r="U137" s="20"/>
      <c r="V137" s="20"/>
      <c r="W137" s="20"/>
      <c r="X137" s="20"/>
      <c r="Y137" s="20"/>
      <c r="Z137" s="20"/>
      <c r="AA137" s="20"/>
      <c r="AB137" s="20"/>
      <c r="AC137" s="20"/>
      <c r="AD137" s="19"/>
    </row>
    <row r="138" spans="1:30" ht="13.5" x14ac:dyDescent="0.25">
      <c r="A138" s="17"/>
      <c r="B138" s="18"/>
      <c r="C138" s="17"/>
      <c r="D138" s="19"/>
      <c r="E138" s="17"/>
      <c r="F138" s="20"/>
      <c r="G138" s="20"/>
      <c r="H138" s="20"/>
      <c r="I138" s="20"/>
      <c r="J138" s="20"/>
      <c r="K138" s="19"/>
      <c r="L138" s="17"/>
      <c r="M138" s="19"/>
      <c r="N138" s="17"/>
      <c r="O138" s="20"/>
      <c r="P138" s="20"/>
      <c r="Q138" s="19"/>
      <c r="R138" s="17"/>
      <c r="S138" s="20"/>
      <c r="T138" s="20"/>
      <c r="U138" s="20"/>
      <c r="V138" s="20"/>
      <c r="W138" s="20"/>
      <c r="X138" s="20"/>
      <c r="Y138" s="20"/>
      <c r="Z138" s="20"/>
      <c r="AA138" s="20"/>
      <c r="AB138" s="20"/>
      <c r="AC138" s="20"/>
      <c r="AD138" s="19"/>
    </row>
    <row r="139" spans="1:30" ht="13.5" x14ac:dyDescent="0.25">
      <c r="A139" s="17"/>
      <c r="B139" s="18"/>
      <c r="C139" s="17"/>
      <c r="D139" s="19"/>
      <c r="E139" s="17"/>
      <c r="F139" s="20"/>
      <c r="G139" s="20"/>
      <c r="H139" s="20"/>
      <c r="I139" s="20"/>
      <c r="J139" s="20"/>
      <c r="K139" s="19"/>
      <c r="L139" s="17"/>
      <c r="M139" s="19"/>
      <c r="N139" s="17"/>
      <c r="O139" s="20"/>
      <c r="P139" s="20"/>
      <c r="Q139" s="19"/>
      <c r="R139" s="17"/>
      <c r="S139" s="20"/>
      <c r="T139" s="20"/>
      <c r="U139" s="20"/>
      <c r="V139" s="20"/>
      <c r="W139" s="20"/>
      <c r="X139" s="20"/>
      <c r="Y139" s="20"/>
      <c r="Z139" s="20"/>
      <c r="AA139" s="20"/>
      <c r="AB139" s="20"/>
      <c r="AC139" s="20"/>
      <c r="AD139" s="19"/>
    </row>
    <row r="140" spans="1:30" ht="13.5" x14ac:dyDescent="0.25">
      <c r="A140" s="17"/>
      <c r="B140" s="18"/>
      <c r="C140" s="17"/>
      <c r="D140" s="19"/>
      <c r="E140" s="17"/>
      <c r="F140" s="20"/>
      <c r="G140" s="20"/>
      <c r="H140" s="20"/>
      <c r="I140" s="20"/>
      <c r="J140" s="20"/>
      <c r="K140" s="19"/>
      <c r="L140" s="17"/>
      <c r="M140" s="19"/>
      <c r="N140" s="17"/>
      <c r="O140" s="20"/>
      <c r="P140" s="20"/>
      <c r="Q140" s="19"/>
      <c r="R140" s="17"/>
      <c r="S140" s="20"/>
      <c r="T140" s="20"/>
      <c r="U140" s="20"/>
      <c r="V140" s="20"/>
      <c r="W140" s="20"/>
      <c r="X140" s="20"/>
      <c r="Y140" s="20"/>
      <c r="Z140" s="20"/>
      <c r="AA140" s="20"/>
      <c r="AB140" s="20"/>
      <c r="AC140" s="20"/>
      <c r="AD140" s="19"/>
    </row>
    <row r="141" spans="1:30" ht="13.5" x14ac:dyDescent="0.25">
      <c r="A141" s="17"/>
      <c r="B141" s="18"/>
      <c r="C141" s="17"/>
      <c r="D141" s="19"/>
      <c r="E141" s="17"/>
      <c r="F141" s="20"/>
      <c r="G141" s="20"/>
      <c r="H141" s="20"/>
      <c r="I141" s="20"/>
      <c r="J141" s="20"/>
      <c r="K141" s="19"/>
      <c r="L141" s="17"/>
      <c r="M141" s="19"/>
      <c r="N141" s="17"/>
      <c r="O141" s="20"/>
      <c r="P141" s="20"/>
      <c r="Q141" s="19"/>
      <c r="R141" s="17"/>
      <c r="S141" s="20"/>
      <c r="T141" s="20"/>
      <c r="U141" s="20"/>
      <c r="V141" s="20"/>
      <c r="W141" s="20"/>
      <c r="X141" s="20"/>
      <c r="Y141" s="20"/>
      <c r="Z141" s="20"/>
      <c r="AA141" s="20"/>
      <c r="AB141" s="20"/>
      <c r="AC141" s="20"/>
      <c r="AD141" s="19"/>
    </row>
    <row r="142" spans="1:30" ht="13.5" x14ac:dyDescent="0.25">
      <c r="A142" s="17"/>
      <c r="B142" s="18"/>
      <c r="C142" s="17"/>
      <c r="D142" s="19"/>
      <c r="E142" s="17"/>
      <c r="F142" s="20"/>
      <c r="G142" s="20"/>
      <c r="H142" s="20"/>
      <c r="I142" s="20"/>
      <c r="J142" s="20"/>
      <c r="K142" s="19"/>
      <c r="L142" s="17"/>
      <c r="M142" s="19"/>
      <c r="N142" s="17"/>
      <c r="O142" s="20"/>
      <c r="P142" s="20"/>
      <c r="Q142" s="19"/>
      <c r="R142" s="17"/>
      <c r="S142" s="20"/>
      <c r="T142" s="20"/>
      <c r="U142" s="20"/>
      <c r="V142" s="20"/>
      <c r="W142" s="20"/>
      <c r="X142" s="20"/>
      <c r="Y142" s="20"/>
      <c r="Z142" s="20"/>
      <c r="AA142" s="20"/>
      <c r="AB142" s="20"/>
      <c r="AC142" s="20"/>
      <c r="AD142" s="19"/>
    </row>
    <row r="143" spans="1:30" ht="13.5" x14ac:dyDescent="0.25">
      <c r="A143" s="17"/>
      <c r="B143" s="18"/>
      <c r="C143" s="17"/>
      <c r="D143" s="19"/>
      <c r="E143" s="17"/>
      <c r="F143" s="20"/>
      <c r="G143" s="20"/>
      <c r="H143" s="20"/>
      <c r="I143" s="20"/>
      <c r="J143" s="20"/>
      <c r="K143" s="19"/>
      <c r="L143" s="17"/>
      <c r="M143" s="19"/>
      <c r="N143" s="17"/>
      <c r="O143" s="20"/>
      <c r="P143" s="20"/>
      <c r="Q143" s="19"/>
      <c r="R143" s="17"/>
      <c r="S143" s="20"/>
      <c r="T143" s="20"/>
      <c r="U143" s="20"/>
      <c r="V143" s="20"/>
      <c r="W143" s="20"/>
      <c r="X143" s="20"/>
      <c r="Y143" s="20"/>
      <c r="Z143" s="20"/>
      <c r="AA143" s="20"/>
      <c r="AB143" s="20"/>
      <c r="AC143" s="20"/>
      <c r="AD143" s="19"/>
    </row>
    <row r="144" spans="1:30" ht="13.5" x14ac:dyDescent="0.25">
      <c r="A144" s="17"/>
      <c r="B144" s="18"/>
      <c r="C144" s="17"/>
      <c r="D144" s="19"/>
      <c r="E144" s="17"/>
      <c r="F144" s="20"/>
      <c r="G144" s="20"/>
      <c r="H144" s="20"/>
      <c r="I144" s="20"/>
      <c r="J144" s="20"/>
      <c r="K144" s="19"/>
      <c r="L144" s="17"/>
      <c r="M144" s="19"/>
      <c r="N144" s="17"/>
      <c r="O144" s="20"/>
      <c r="P144" s="20"/>
      <c r="Q144" s="19"/>
      <c r="R144" s="17"/>
      <c r="S144" s="20"/>
      <c r="T144" s="20"/>
      <c r="U144" s="20"/>
      <c r="V144" s="20"/>
      <c r="W144" s="20"/>
      <c r="X144" s="20"/>
      <c r="Y144" s="20"/>
      <c r="Z144" s="20"/>
      <c r="AA144" s="20"/>
      <c r="AB144" s="20"/>
      <c r="AC144" s="20"/>
      <c r="AD144" s="19"/>
    </row>
    <row r="145" spans="1:30" ht="13.5" x14ac:dyDescent="0.25">
      <c r="A145" s="46"/>
      <c r="B145" s="47"/>
      <c r="C145" s="46"/>
      <c r="D145" s="48"/>
      <c r="E145" s="46"/>
      <c r="F145" s="49"/>
      <c r="G145" s="49"/>
      <c r="H145" s="49"/>
      <c r="I145" s="49"/>
      <c r="J145" s="49"/>
      <c r="K145" s="48"/>
      <c r="L145" s="46"/>
      <c r="M145" s="48"/>
      <c r="N145" s="46"/>
      <c r="O145" s="49"/>
      <c r="P145" s="49"/>
      <c r="Q145" s="48"/>
      <c r="R145" s="46"/>
      <c r="S145" s="49"/>
      <c r="T145" s="49"/>
      <c r="U145" s="49"/>
      <c r="V145" s="49"/>
      <c r="W145" s="49"/>
      <c r="X145" s="49"/>
      <c r="Y145" s="49"/>
      <c r="Z145" s="49"/>
      <c r="AA145" s="49"/>
      <c r="AB145" s="49"/>
      <c r="AC145" s="49"/>
      <c r="AD145" s="48"/>
    </row>
    <row r="146" spans="1:30" ht="13.5" x14ac:dyDescent="0.25">
      <c r="A146" s="17"/>
      <c r="B146" s="18"/>
      <c r="C146" s="17"/>
      <c r="D146" s="19"/>
      <c r="E146" s="17"/>
      <c r="F146" s="20"/>
      <c r="G146" s="20"/>
      <c r="H146" s="20"/>
      <c r="I146" s="20"/>
      <c r="J146" s="20"/>
      <c r="K146" s="19"/>
      <c r="L146" s="17"/>
      <c r="M146" s="19"/>
      <c r="N146" s="17"/>
      <c r="O146" s="20"/>
      <c r="P146" s="20"/>
      <c r="Q146" s="19"/>
      <c r="R146" s="17"/>
      <c r="S146" s="20"/>
      <c r="T146" s="20"/>
      <c r="U146" s="20"/>
      <c r="V146" s="20"/>
      <c r="W146" s="20"/>
      <c r="X146" s="20"/>
      <c r="Y146" s="20"/>
      <c r="Z146" s="20"/>
      <c r="AA146" s="20"/>
      <c r="AB146" s="20"/>
      <c r="AC146" s="20"/>
      <c r="AD146" s="19"/>
    </row>
    <row r="147" spans="1:30" ht="13.5" x14ac:dyDescent="0.25">
      <c r="A147" s="17"/>
      <c r="B147" s="18"/>
      <c r="C147" s="17"/>
      <c r="D147" s="19"/>
      <c r="E147" s="17"/>
      <c r="F147" s="20"/>
      <c r="G147" s="20"/>
      <c r="H147" s="20"/>
      <c r="I147" s="20"/>
      <c r="J147" s="20"/>
      <c r="K147" s="19"/>
      <c r="L147" s="17"/>
      <c r="M147" s="19"/>
      <c r="N147" s="17"/>
      <c r="O147" s="20"/>
      <c r="P147" s="20"/>
      <c r="Q147" s="19"/>
      <c r="R147" s="17"/>
      <c r="S147" s="20"/>
      <c r="T147" s="20"/>
      <c r="U147" s="20"/>
      <c r="V147" s="20"/>
      <c r="W147" s="20"/>
      <c r="X147" s="20"/>
      <c r="Y147" s="20"/>
      <c r="Z147" s="20"/>
      <c r="AA147" s="20"/>
      <c r="AB147" s="20"/>
      <c r="AC147" s="20"/>
      <c r="AD147" s="19"/>
    </row>
    <row r="148" spans="1:30" ht="13.5" x14ac:dyDescent="0.25">
      <c r="A148" s="17"/>
      <c r="B148" s="18"/>
      <c r="C148" s="17"/>
      <c r="D148" s="19"/>
      <c r="E148" s="17"/>
      <c r="F148" s="20"/>
      <c r="G148" s="20"/>
      <c r="H148" s="20"/>
      <c r="I148" s="20"/>
      <c r="J148" s="20"/>
      <c r="K148" s="19"/>
      <c r="L148" s="17"/>
      <c r="M148" s="19"/>
      <c r="N148" s="17"/>
      <c r="O148" s="20"/>
      <c r="P148" s="20"/>
      <c r="Q148" s="19"/>
      <c r="R148" s="17"/>
      <c r="S148" s="20"/>
      <c r="T148" s="20"/>
      <c r="U148" s="20"/>
      <c r="V148" s="20"/>
      <c r="W148" s="20"/>
      <c r="X148" s="20"/>
      <c r="Y148" s="20"/>
      <c r="Z148" s="20"/>
      <c r="AA148" s="20"/>
      <c r="AB148" s="20"/>
      <c r="AC148" s="20"/>
      <c r="AD148" s="19"/>
    </row>
    <row r="149" spans="1:30" ht="13.5" x14ac:dyDescent="0.25">
      <c r="A149" s="17"/>
      <c r="B149" s="18"/>
      <c r="C149" s="17"/>
      <c r="D149" s="19"/>
      <c r="E149" s="17"/>
      <c r="F149" s="20"/>
      <c r="G149" s="20"/>
      <c r="H149" s="20"/>
      <c r="I149" s="20"/>
      <c r="J149" s="20"/>
      <c r="K149" s="19"/>
      <c r="L149" s="17"/>
      <c r="M149" s="19"/>
      <c r="N149" s="17"/>
      <c r="O149" s="20"/>
      <c r="P149" s="20"/>
      <c r="Q149" s="19"/>
      <c r="R149" s="17"/>
      <c r="S149" s="20"/>
      <c r="T149" s="20"/>
      <c r="U149" s="20"/>
      <c r="V149" s="20"/>
      <c r="W149" s="20"/>
      <c r="X149" s="20"/>
      <c r="Y149" s="20"/>
      <c r="Z149" s="20"/>
      <c r="AA149" s="20"/>
      <c r="AB149" s="20"/>
      <c r="AC149" s="20"/>
      <c r="AD149" s="19"/>
    </row>
    <row r="150" spans="1:30" ht="13.5" x14ac:dyDescent="0.25">
      <c r="A150" s="17"/>
      <c r="B150" s="18"/>
      <c r="C150" s="17"/>
      <c r="D150" s="19"/>
      <c r="E150" s="17"/>
      <c r="F150" s="20"/>
      <c r="G150" s="20"/>
      <c r="H150" s="20"/>
      <c r="I150" s="20"/>
      <c r="J150" s="20"/>
      <c r="K150" s="19"/>
      <c r="L150" s="17"/>
      <c r="M150" s="19"/>
      <c r="N150" s="17"/>
      <c r="O150" s="20"/>
      <c r="P150" s="20"/>
      <c r="Q150" s="19"/>
      <c r="R150" s="17"/>
      <c r="S150" s="20"/>
      <c r="T150" s="20"/>
      <c r="U150" s="20"/>
      <c r="V150" s="20"/>
      <c r="W150" s="20"/>
      <c r="X150" s="20"/>
      <c r="Y150" s="20"/>
      <c r="Z150" s="20"/>
      <c r="AA150" s="20"/>
      <c r="AB150" s="20"/>
      <c r="AC150" s="20"/>
      <c r="AD150" s="19"/>
    </row>
    <row r="151" spans="1:30" ht="14.25" thickBot="1" x14ac:dyDescent="0.3">
      <c r="A151" s="22"/>
      <c r="B151" s="23"/>
      <c r="C151" s="22"/>
      <c r="D151" s="24"/>
      <c r="E151" s="22"/>
      <c r="F151" s="25"/>
      <c r="G151" s="25"/>
      <c r="H151" s="25"/>
      <c r="I151" s="25"/>
      <c r="J151" s="25"/>
      <c r="K151" s="24"/>
      <c r="L151" s="22"/>
      <c r="M151" s="24"/>
      <c r="N151" s="22"/>
      <c r="O151" s="25"/>
      <c r="P151" s="25"/>
      <c r="Q151" s="24"/>
      <c r="R151" s="22"/>
      <c r="S151" s="25"/>
      <c r="T151" s="25"/>
      <c r="U151" s="25"/>
      <c r="V151" s="25"/>
      <c r="W151" s="25"/>
      <c r="X151" s="25"/>
      <c r="Y151" s="25"/>
      <c r="Z151" s="25"/>
      <c r="AA151" s="25"/>
      <c r="AB151" s="25"/>
      <c r="AC151" s="25"/>
      <c r="AD151" s="24"/>
    </row>
  </sheetData>
  <sheetProtection sheet="1" objects="1" scenarios="1" formatCells="0" formatColumns="0" formatRows="0" sort="0" autoFilter="0"/>
  <autoFilter ref="A2:BA2"/>
  <sortState ref="A3:AD151">
    <sortCondition ref="A3:A151"/>
    <sortCondition ref="B3:B151"/>
  </sortState>
  <mergeCells count="7">
    <mergeCell ref="R1:AD1"/>
    <mergeCell ref="A1:A2"/>
    <mergeCell ref="B1:B2"/>
    <mergeCell ref="C1:D1"/>
    <mergeCell ref="E1:K1"/>
    <mergeCell ref="L1:M1"/>
    <mergeCell ref="N1:Q1"/>
  </mergeCells>
  <conditionalFormatting sqref="C1:AD2 C152:AD1048576">
    <cfRule type="colorScale" priority="66">
      <colorScale>
        <cfvo type="min"/>
        <cfvo type="percentile" val="50"/>
        <cfvo type="max"/>
        <color rgb="FFF8696B"/>
        <color rgb="FFFFEB84"/>
        <color rgb="FF63BE7B"/>
      </colorScale>
    </cfRule>
  </conditionalFormatting>
  <conditionalFormatting sqref="C1:C2 C129:C1048576">
    <cfRule type="colorScale" priority="59">
      <colorScale>
        <cfvo type="min"/>
        <cfvo type="percentile" val="50"/>
        <cfvo type="max"/>
        <color rgb="FFF8696B"/>
        <color rgb="FFFFEB84"/>
        <color rgb="FF63BE7B"/>
      </colorScale>
    </cfRule>
  </conditionalFormatting>
  <conditionalFormatting sqref="D1:D2 D129:D1048576">
    <cfRule type="colorScale" priority="58">
      <colorScale>
        <cfvo type="min"/>
        <cfvo type="percentile" val="50"/>
        <cfvo type="max"/>
        <color rgb="FFF8696B"/>
        <color rgb="FFFFEB84"/>
        <color rgb="FF63BE7B"/>
      </colorScale>
    </cfRule>
  </conditionalFormatting>
  <conditionalFormatting sqref="E1:E2 E129:E1048576">
    <cfRule type="colorScale" priority="57">
      <colorScale>
        <cfvo type="min"/>
        <cfvo type="percentile" val="50"/>
        <cfvo type="max"/>
        <color rgb="FFF8696B"/>
        <color rgb="FFFFEB84"/>
        <color rgb="FF63BE7B"/>
      </colorScale>
    </cfRule>
  </conditionalFormatting>
  <conditionalFormatting sqref="F1:F2 F129:F1048576">
    <cfRule type="colorScale" priority="56">
      <colorScale>
        <cfvo type="min"/>
        <cfvo type="percentile" val="50"/>
        <cfvo type="max"/>
        <color rgb="FFF8696B"/>
        <color rgb="FFFFEB84"/>
        <color rgb="FF63BE7B"/>
      </colorScale>
    </cfRule>
  </conditionalFormatting>
  <conditionalFormatting sqref="G1:G2 G129:G1048576">
    <cfRule type="colorScale" priority="55">
      <colorScale>
        <cfvo type="min"/>
        <cfvo type="percentile" val="50"/>
        <cfvo type="max"/>
        <color rgb="FFF8696B"/>
        <color rgb="FFFFEB84"/>
        <color rgb="FF63BE7B"/>
      </colorScale>
    </cfRule>
  </conditionalFormatting>
  <conditionalFormatting sqref="H1:H2 H129:H1048576">
    <cfRule type="colorScale" priority="54">
      <colorScale>
        <cfvo type="min"/>
        <cfvo type="percentile" val="50"/>
        <cfvo type="max"/>
        <color rgb="FFF8696B"/>
        <color rgb="FFFFEB84"/>
        <color rgb="FF63BE7B"/>
      </colorScale>
    </cfRule>
  </conditionalFormatting>
  <conditionalFormatting sqref="I1:I2 I129:I1048576">
    <cfRule type="colorScale" priority="53">
      <colorScale>
        <cfvo type="min"/>
        <cfvo type="percentile" val="50"/>
        <cfvo type="max"/>
        <color rgb="FFF8696B"/>
        <color rgb="FFFFEB84"/>
        <color rgb="FF63BE7B"/>
      </colorScale>
    </cfRule>
  </conditionalFormatting>
  <conditionalFormatting sqref="J1:K2 J129:K1048576">
    <cfRule type="colorScale" priority="52">
      <colorScale>
        <cfvo type="min"/>
        <cfvo type="percentile" val="50"/>
        <cfvo type="max"/>
        <color rgb="FFF8696B"/>
        <color rgb="FFFFEB84"/>
        <color rgb="FF63BE7B"/>
      </colorScale>
    </cfRule>
  </conditionalFormatting>
  <conditionalFormatting sqref="J1:J2 J129:J1048576">
    <cfRule type="colorScale" priority="51">
      <colorScale>
        <cfvo type="min"/>
        <cfvo type="percentile" val="50"/>
        <cfvo type="max"/>
        <color rgb="FFF8696B"/>
        <color rgb="FFFFEB84"/>
        <color rgb="FF63BE7B"/>
      </colorScale>
    </cfRule>
  </conditionalFormatting>
  <conditionalFormatting sqref="K1:K2 K129:K1048576">
    <cfRule type="colorScale" priority="50">
      <colorScale>
        <cfvo type="min"/>
        <cfvo type="percentile" val="50"/>
        <cfvo type="max"/>
        <color rgb="FFF8696B"/>
        <color rgb="FFFFEB84"/>
        <color rgb="FF63BE7B"/>
      </colorScale>
    </cfRule>
  </conditionalFormatting>
  <conditionalFormatting sqref="L1:L2 L129:L1048576">
    <cfRule type="colorScale" priority="49">
      <colorScale>
        <cfvo type="min"/>
        <cfvo type="percentile" val="50"/>
        <cfvo type="max"/>
        <color rgb="FFF8696B"/>
        <color rgb="FFFFEB84"/>
        <color rgb="FF63BE7B"/>
      </colorScale>
    </cfRule>
  </conditionalFormatting>
  <conditionalFormatting sqref="M1:M2 M129:M1048576">
    <cfRule type="colorScale" priority="48">
      <colorScale>
        <cfvo type="min"/>
        <cfvo type="percentile" val="50"/>
        <cfvo type="max"/>
        <color rgb="FFF8696B"/>
        <color rgb="FFFFEB84"/>
        <color rgb="FF63BE7B"/>
      </colorScale>
    </cfRule>
  </conditionalFormatting>
  <conditionalFormatting sqref="N1:N2 N129:N1048576">
    <cfRule type="colorScale" priority="47">
      <colorScale>
        <cfvo type="min"/>
        <cfvo type="percentile" val="50"/>
        <cfvo type="max"/>
        <color rgb="FFF8696B"/>
        <color rgb="FFFFEB84"/>
        <color rgb="FF63BE7B"/>
      </colorScale>
    </cfRule>
  </conditionalFormatting>
  <conditionalFormatting sqref="O1:O2 O129:O1048576">
    <cfRule type="colorScale" priority="46">
      <colorScale>
        <cfvo type="min"/>
        <cfvo type="percentile" val="50"/>
        <cfvo type="max"/>
        <color rgb="FFF8696B"/>
        <color rgb="FFFFEB84"/>
        <color rgb="FF63BE7B"/>
      </colorScale>
    </cfRule>
  </conditionalFormatting>
  <conditionalFormatting sqref="P1:P2 P129:P1048576">
    <cfRule type="colorScale" priority="45">
      <colorScale>
        <cfvo type="min"/>
        <cfvo type="percentile" val="50"/>
        <cfvo type="max"/>
        <color rgb="FFF8696B"/>
        <color rgb="FFFFEB84"/>
        <color rgb="FF63BE7B"/>
      </colorScale>
    </cfRule>
  </conditionalFormatting>
  <conditionalFormatting sqref="Q1:Q2 Q129:Q1048576">
    <cfRule type="colorScale" priority="44">
      <colorScale>
        <cfvo type="min"/>
        <cfvo type="percentile" val="50"/>
        <cfvo type="max"/>
        <color rgb="FFF8696B"/>
        <color rgb="FFFFEB84"/>
        <color rgb="FF63BE7B"/>
      </colorScale>
    </cfRule>
  </conditionalFormatting>
  <conditionalFormatting sqref="R1:R2 R129:R1048576">
    <cfRule type="colorScale" priority="43">
      <colorScale>
        <cfvo type="min"/>
        <cfvo type="percentile" val="50"/>
        <cfvo type="max"/>
        <color rgb="FFF8696B"/>
        <color rgb="FFFFEB84"/>
        <color rgb="FF63BE7B"/>
      </colorScale>
    </cfRule>
  </conditionalFormatting>
  <conditionalFormatting sqref="S1:S2 S129:S1048576">
    <cfRule type="colorScale" priority="42">
      <colorScale>
        <cfvo type="min"/>
        <cfvo type="percentile" val="50"/>
        <cfvo type="max"/>
        <color rgb="FFF8696B"/>
        <color rgb="FFFFEB84"/>
        <color rgb="FF63BE7B"/>
      </colorScale>
    </cfRule>
  </conditionalFormatting>
  <conditionalFormatting sqref="T1:T2 T129:T1048576">
    <cfRule type="colorScale" priority="40">
      <colorScale>
        <cfvo type="min"/>
        <cfvo type="percentile" val="50"/>
        <cfvo type="max"/>
        <color rgb="FFF8696B"/>
        <color rgb="FFFFEB84"/>
        <color rgb="FF63BE7B"/>
      </colorScale>
    </cfRule>
  </conditionalFormatting>
  <conditionalFormatting sqref="U1:U2 U129:U1048576">
    <cfRule type="colorScale" priority="39">
      <colorScale>
        <cfvo type="min"/>
        <cfvo type="percentile" val="50"/>
        <cfvo type="max"/>
        <color rgb="FFF8696B"/>
        <color rgb="FFFFEB84"/>
        <color rgb="FF63BE7B"/>
      </colorScale>
    </cfRule>
  </conditionalFormatting>
  <conditionalFormatting sqref="V1:V2 V129:V1048576">
    <cfRule type="colorScale" priority="38">
      <colorScale>
        <cfvo type="min"/>
        <cfvo type="percentile" val="50"/>
        <cfvo type="max"/>
        <color rgb="FFF8696B"/>
        <color rgb="FFFFEB84"/>
        <color rgb="FF63BE7B"/>
      </colorScale>
    </cfRule>
  </conditionalFormatting>
  <conditionalFormatting sqref="W1:W2 W129:W1048576">
    <cfRule type="colorScale" priority="37">
      <colorScale>
        <cfvo type="min"/>
        <cfvo type="percentile" val="50"/>
        <cfvo type="max"/>
        <color rgb="FFF8696B"/>
        <color rgb="FFFFEB84"/>
        <color rgb="FF63BE7B"/>
      </colorScale>
    </cfRule>
  </conditionalFormatting>
  <conditionalFormatting sqref="X1:X2 X129:X1048576">
    <cfRule type="colorScale" priority="36">
      <colorScale>
        <cfvo type="min"/>
        <cfvo type="percentile" val="50"/>
        <cfvo type="max"/>
        <color rgb="FFF8696B"/>
        <color rgb="FFFFEB84"/>
        <color rgb="FF63BE7B"/>
      </colorScale>
    </cfRule>
  </conditionalFormatting>
  <conditionalFormatting sqref="Y1:Y2 Y129:Y1048576">
    <cfRule type="colorScale" priority="35">
      <colorScale>
        <cfvo type="min"/>
        <cfvo type="percentile" val="50"/>
        <cfvo type="max"/>
        <color rgb="FFF8696B"/>
        <color rgb="FFFFEB84"/>
        <color rgb="FF63BE7B"/>
      </colorScale>
    </cfRule>
  </conditionalFormatting>
  <conditionalFormatting sqref="Z1:Z2 Z129:Z1048576">
    <cfRule type="colorScale" priority="34">
      <colorScale>
        <cfvo type="min"/>
        <cfvo type="percentile" val="50"/>
        <cfvo type="max"/>
        <color rgb="FFF8696B"/>
        <color rgb="FFFFEB84"/>
        <color rgb="FF63BE7B"/>
      </colorScale>
    </cfRule>
  </conditionalFormatting>
  <conditionalFormatting sqref="AA1:AA2 AA129:AA1048576">
    <cfRule type="colorScale" priority="33">
      <colorScale>
        <cfvo type="min"/>
        <cfvo type="percentile" val="50"/>
        <cfvo type="max"/>
        <color rgb="FFF8696B"/>
        <color rgb="FFFFEB84"/>
        <color rgb="FF63BE7B"/>
      </colorScale>
    </cfRule>
  </conditionalFormatting>
  <conditionalFormatting sqref="AB1:AB2 AB129:AB1048576">
    <cfRule type="colorScale" priority="32">
      <colorScale>
        <cfvo type="min"/>
        <cfvo type="percentile" val="50"/>
        <cfvo type="max"/>
        <color rgb="FFF8696B"/>
        <color rgb="FFFFEB84"/>
        <color rgb="FF63BE7B"/>
      </colorScale>
    </cfRule>
  </conditionalFormatting>
  <conditionalFormatting sqref="AC1:AC2 AC129:AC1048576">
    <cfRule type="colorScale" priority="31">
      <colorScale>
        <cfvo type="min"/>
        <cfvo type="percentile" val="50"/>
        <cfvo type="max"/>
        <color rgb="FFF8696B"/>
        <color rgb="FFFFEB84"/>
        <color rgb="FF63BE7B"/>
      </colorScale>
    </cfRule>
  </conditionalFormatting>
  <conditionalFormatting sqref="AD1:AD2 AD129:AD1048576">
    <cfRule type="colorScale" priority="30">
      <colorScale>
        <cfvo type="min"/>
        <cfvo type="percentile" val="50"/>
        <cfvo type="max"/>
        <color rgb="FFF8696B"/>
        <color rgb="FFFFEB84"/>
        <color rgb="FF63BE7B"/>
      </colorScale>
    </cfRule>
  </conditionalFormatting>
  <conditionalFormatting sqref="C3:C128">
    <cfRule type="colorScale" priority="29">
      <colorScale>
        <cfvo type="min"/>
        <cfvo type="percentile" val="50"/>
        <cfvo type="max"/>
        <color rgb="FFF8696B"/>
        <color rgb="FFFFEB84"/>
        <color rgb="FF63BE7B"/>
      </colorScale>
    </cfRule>
  </conditionalFormatting>
  <conditionalFormatting sqref="D3:D128">
    <cfRule type="colorScale" priority="28">
      <colorScale>
        <cfvo type="min"/>
        <cfvo type="percentile" val="50"/>
        <cfvo type="max"/>
        <color rgb="FFF8696B"/>
        <color rgb="FFFFEB84"/>
        <color rgb="FF63BE7B"/>
      </colorScale>
    </cfRule>
  </conditionalFormatting>
  <conditionalFormatting sqref="E3:E128">
    <cfRule type="colorScale" priority="27">
      <colorScale>
        <cfvo type="min"/>
        <cfvo type="percentile" val="50"/>
        <cfvo type="max"/>
        <color rgb="FFF8696B"/>
        <color rgb="FFFFEB84"/>
        <color rgb="FF63BE7B"/>
      </colorScale>
    </cfRule>
  </conditionalFormatting>
  <conditionalFormatting sqref="F3:F128">
    <cfRule type="colorScale" priority="26">
      <colorScale>
        <cfvo type="min"/>
        <cfvo type="percentile" val="50"/>
        <cfvo type="max"/>
        <color rgb="FFF8696B"/>
        <color rgb="FFFFEB84"/>
        <color rgb="FF63BE7B"/>
      </colorScale>
    </cfRule>
  </conditionalFormatting>
  <conditionalFormatting sqref="G3:G128">
    <cfRule type="colorScale" priority="25">
      <colorScale>
        <cfvo type="min"/>
        <cfvo type="percentile" val="50"/>
        <cfvo type="max"/>
        <color rgb="FFF8696B"/>
        <color rgb="FFFFEB84"/>
        <color rgb="FF63BE7B"/>
      </colorScale>
    </cfRule>
  </conditionalFormatting>
  <conditionalFormatting sqref="H3:H128">
    <cfRule type="colorScale" priority="24">
      <colorScale>
        <cfvo type="min"/>
        <cfvo type="percentile" val="50"/>
        <cfvo type="max"/>
        <color rgb="FFF8696B"/>
        <color rgb="FFFFEB84"/>
        <color rgb="FF63BE7B"/>
      </colorScale>
    </cfRule>
  </conditionalFormatting>
  <conditionalFormatting sqref="I3:I128">
    <cfRule type="colorScale" priority="23">
      <colorScale>
        <cfvo type="min"/>
        <cfvo type="percentile" val="50"/>
        <cfvo type="max"/>
        <color rgb="FFF8696B"/>
        <color rgb="FFFFEB84"/>
        <color rgb="FF63BE7B"/>
      </colorScale>
    </cfRule>
  </conditionalFormatting>
  <conditionalFormatting sqref="J3:K128">
    <cfRule type="colorScale" priority="22">
      <colorScale>
        <cfvo type="min"/>
        <cfvo type="percentile" val="50"/>
        <cfvo type="max"/>
        <color rgb="FFF8696B"/>
        <color rgb="FFFFEB84"/>
        <color rgb="FF63BE7B"/>
      </colorScale>
    </cfRule>
  </conditionalFormatting>
  <conditionalFormatting sqref="J3:J128">
    <cfRule type="colorScale" priority="21">
      <colorScale>
        <cfvo type="min"/>
        <cfvo type="percentile" val="50"/>
        <cfvo type="max"/>
        <color rgb="FFF8696B"/>
        <color rgb="FFFFEB84"/>
        <color rgb="FF63BE7B"/>
      </colorScale>
    </cfRule>
  </conditionalFormatting>
  <conditionalFormatting sqref="K3:K128">
    <cfRule type="colorScale" priority="20">
      <colorScale>
        <cfvo type="min"/>
        <cfvo type="percentile" val="50"/>
        <cfvo type="max"/>
        <color rgb="FFF8696B"/>
        <color rgb="FFFFEB84"/>
        <color rgb="FF63BE7B"/>
      </colorScale>
    </cfRule>
  </conditionalFormatting>
  <conditionalFormatting sqref="L3:L128">
    <cfRule type="colorScale" priority="19">
      <colorScale>
        <cfvo type="min"/>
        <cfvo type="percentile" val="50"/>
        <cfvo type="max"/>
        <color rgb="FFF8696B"/>
        <color rgb="FFFFEB84"/>
        <color rgb="FF63BE7B"/>
      </colorScale>
    </cfRule>
  </conditionalFormatting>
  <conditionalFormatting sqref="M3:M128">
    <cfRule type="colorScale" priority="18">
      <colorScale>
        <cfvo type="min"/>
        <cfvo type="percentile" val="50"/>
        <cfvo type="max"/>
        <color rgb="FFF8696B"/>
        <color rgb="FFFFEB84"/>
        <color rgb="FF63BE7B"/>
      </colorScale>
    </cfRule>
  </conditionalFormatting>
  <conditionalFormatting sqref="N3:N128">
    <cfRule type="colorScale" priority="17">
      <colorScale>
        <cfvo type="min"/>
        <cfvo type="percentile" val="50"/>
        <cfvo type="max"/>
        <color rgb="FFF8696B"/>
        <color rgb="FFFFEB84"/>
        <color rgb="FF63BE7B"/>
      </colorScale>
    </cfRule>
  </conditionalFormatting>
  <conditionalFormatting sqref="O3:O128">
    <cfRule type="colorScale" priority="16">
      <colorScale>
        <cfvo type="min"/>
        <cfvo type="percentile" val="50"/>
        <cfvo type="max"/>
        <color rgb="FFF8696B"/>
        <color rgb="FFFFEB84"/>
        <color rgb="FF63BE7B"/>
      </colorScale>
    </cfRule>
  </conditionalFormatting>
  <conditionalFormatting sqref="P3:P128">
    <cfRule type="colorScale" priority="15">
      <colorScale>
        <cfvo type="min"/>
        <cfvo type="percentile" val="50"/>
        <cfvo type="max"/>
        <color rgb="FFF8696B"/>
        <color rgb="FFFFEB84"/>
        <color rgb="FF63BE7B"/>
      </colorScale>
    </cfRule>
  </conditionalFormatting>
  <conditionalFormatting sqref="Q3:Q128">
    <cfRule type="colorScale" priority="14">
      <colorScale>
        <cfvo type="min"/>
        <cfvo type="percentile" val="50"/>
        <cfvo type="max"/>
        <color rgb="FFF8696B"/>
        <color rgb="FFFFEB84"/>
        <color rgb="FF63BE7B"/>
      </colorScale>
    </cfRule>
  </conditionalFormatting>
  <conditionalFormatting sqref="R3:R128">
    <cfRule type="colorScale" priority="13">
      <colorScale>
        <cfvo type="min"/>
        <cfvo type="percentile" val="50"/>
        <cfvo type="max"/>
        <color rgb="FFF8696B"/>
        <color rgb="FFFFEB84"/>
        <color rgb="FF63BE7B"/>
      </colorScale>
    </cfRule>
  </conditionalFormatting>
  <conditionalFormatting sqref="S3:S128">
    <cfRule type="colorScale" priority="12">
      <colorScale>
        <cfvo type="min"/>
        <cfvo type="percentile" val="50"/>
        <cfvo type="max"/>
        <color rgb="FFF8696B"/>
        <color rgb="FFFFEB84"/>
        <color rgb="FF63BE7B"/>
      </colorScale>
    </cfRule>
  </conditionalFormatting>
  <conditionalFormatting sqref="T3:T128">
    <cfRule type="colorScale" priority="11">
      <colorScale>
        <cfvo type="min"/>
        <cfvo type="percentile" val="50"/>
        <cfvo type="max"/>
        <color rgb="FFF8696B"/>
        <color rgb="FFFFEB84"/>
        <color rgb="FF63BE7B"/>
      </colorScale>
    </cfRule>
  </conditionalFormatting>
  <conditionalFormatting sqref="U3:U128">
    <cfRule type="colorScale" priority="10">
      <colorScale>
        <cfvo type="min"/>
        <cfvo type="percentile" val="50"/>
        <cfvo type="max"/>
        <color rgb="FFF8696B"/>
        <color rgb="FFFFEB84"/>
        <color rgb="FF63BE7B"/>
      </colorScale>
    </cfRule>
  </conditionalFormatting>
  <conditionalFormatting sqref="V3:V128">
    <cfRule type="colorScale" priority="9">
      <colorScale>
        <cfvo type="min"/>
        <cfvo type="percentile" val="50"/>
        <cfvo type="max"/>
        <color rgb="FFF8696B"/>
        <color rgb="FFFFEB84"/>
        <color rgb="FF63BE7B"/>
      </colorScale>
    </cfRule>
  </conditionalFormatting>
  <conditionalFormatting sqref="W3:W128">
    <cfRule type="colorScale" priority="8">
      <colorScale>
        <cfvo type="min"/>
        <cfvo type="percentile" val="50"/>
        <cfvo type="max"/>
        <color rgb="FFF8696B"/>
        <color rgb="FFFFEB84"/>
        <color rgb="FF63BE7B"/>
      </colorScale>
    </cfRule>
  </conditionalFormatting>
  <conditionalFormatting sqref="X3:X128">
    <cfRule type="colorScale" priority="7">
      <colorScale>
        <cfvo type="min"/>
        <cfvo type="percentile" val="50"/>
        <cfvo type="max"/>
        <color rgb="FFF8696B"/>
        <color rgb="FFFFEB84"/>
        <color rgb="FF63BE7B"/>
      </colorScale>
    </cfRule>
  </conditionalFormatting>
  <conditionalFormatting sqref="Y3:Y128">
    <cfRule type="colorScale" priority="6">
      <colorScale>
        <cfvo type="min"/>
        <cfvo type="percentile" val="50"/>
        <cfvo type="max"/>
        <color rgb="FFF8696B"/>
        <color rgb="FFFFEB84"/>
        <color rgb="FF63BE7B"/>
      </colorScale>
    </cfRule>
  </conditionalFormatting>
  <conditionalFormatting sqref="Z3:Z128">
    <cfRule type="colorScale" priority="5">
      <colorScale>
        <cfvo type="min"/>
        <cfvo type="percentile" val="50"/>
        <cfvo type="max"/>
        <color rgb="FFF8696B"/>
        <color rgb="FFFFEB84"/>
        <color rgb="FF63BE7B"/>
      </colorScale>
    </cfRule>
  </conditionalFormatting>
  <conditionalFormatting sqref="AA3:AA128">
    <cfRule type="colorScale" priority="4">
      <colorScale>
        <cfvo type="min"/>
        <cfvo type="percentile" val="50"/>
        <cfvo type="max"/>
        <color rgb="FFF8696B"/>
        <color rgb="FFFFEB84"/>
        <color rgb="FF63BE7B"/>
      </colorScale>
    </cfRule>
  </conditionalFormatting>
  <conditionalFormatting sqref="AB3:AB128">
    <cfRule type="colorScale" priority="3">
      <colorScale>
        <cfvo type="min"/>
        <cfvo type="percentile" val="50"/>
        <cfvo type="max"/>
        <color rgb="FFF8696B"/>
        <color rgb="FFFFEB84"/>
        <color rgb="FF63BE7B"/>
      </colorScale>
    </cfRule>
  </conditionalFormatting>
  <conditionalFormatting sqref="AC3:AC128">
    <cfRule type="colorScale" priority="2">
      <colorScale>
        <cfvo type="min"/>
        <cfvo type="percentile" val="50"/>
        <cfvo type="max"/>
        <color rgb="FFF8696B"/>
        <color rgb="FFFFEB84"/>
        <color rgb="FF63BE7B"/>
      </colorScale>
    </cfRule>
  </conditionalFormatting>
  <conditionalFormatting sqref="AD3:AD128">
    <cfRule type="colorScale" priority="1">
      <colorScale>
        <cfvo type="min"/>
        <cfvo type="percentile" val="50"/>
        <cfvo type="max"/>
        <color rgb="FFF8696B"/>
        <color rgb="FFFFEB84"/>
        <color rgb="FF63BE7B"/>
      </colorScale>
    </cfRule>
  </conditionalFormatting>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BA151"/>
  <sheetViews>
    <sheetView zoomScaleNormal="100" workbookViewId="0">
      <pane xSplit="2" ySplit="2" topLeftCell="C3" activePane="bottomRight" state="frozen"/>
      <selection activeCell="R2" sqref="R2"/>
      <selection pane="topRight" activeCell="R2" sqref="R2"/>
      <selection pane="bottomLeft" activeCell="R2" sqref="R2"/>
      <selection pane="bottomRight" activeCell="A3" sqref="A3:XFD3"/>
    </sheetView>
  </sheetViews>
  <sheetFormatPr defaultRowHeight="13.5" x14ac:dyDescent="0.25"/>
  <cols>
    <col min="1" max="1" width="11" style="36" customWidth="1"/>
    <col min="2" max="2" width="48.28515625" style="21" customWidth="1"/>
    <col min="3" max="3" width="14.140625" style="21" customWidth="1"/>
    <col min="4" max="4" width="11" style="21" customWidth="1"/>
    <col min="5" max="6" width="9.140625" style="37"/>
    <col min="7" max="7" width="9.140625" style="21"/>
    <col min="8" max="8" width="9.42578125" style="21" customWidth="1"/>
    <col min="9" max="9" width="9.140625" style="21"/>
    <col min="10" max="10" width="12.140625" style="21" customWidth="1"/>
    <col min="11" max="11" width="10.140625" style="21" customWidth="1"/>
    <col min="12" max="14" width="13" style="21" customWidth="1"/>
    <col min="15" max="15" width="9.140625" style="21"/>
    <col min="16" max="16" width="9.140625" style="26"/>
    <col min="17" max="17" width="9.140625" style="21"/>
    <col min="18" max="18" width="9.140625" style="37"/>
    <col min="19" max="19" width="11.85546875" style="37" customWidth="1"/>
    <col min="20" max="21" width="9.140625" style="21"/>
    <col min="22" max="22" width="10.140625" style="21" customWidth="1"/>
    <col min="23" max="25" width="9.140625" style="21"/>
    <col min="26" max="26" width="9.7109375" style="21" customWidth="1"/>
    <col min="27" max="28" width="9.140625" style="21"/>
    <col min="29" max="29" width="10.140625" style="21" customWidth="1"/>
    <col min="30" max="52" width="9.140625" style="21"/>
    <col min="53" max="53" width="0.7109375" style="21" customWidth="1"/>
    <col min="54" max="16384" width="9.140625" style="21"/>
  </cols>
  <sheetData>
    <row r="1" spans="1:53" s="27" customFormat="1" ht="39" customHeight="1" x14ac:dyDescent="0.25">
      <c r="A1" s="140" t="s">
        <v>0</v>
      </c>
      <c r="B1" s="142" t="s">
        <v>119</v>
      </c>
      <c r="C1" s="144" t="s">
        <v>414</v>
      </c>
      <c r="D1" s="145"/>
      <c r="E1" s="146" t="s">
        <v>415</v>
      </c>
      <c r="F1" s="147"/>
      <c r="G1" s="147"/>
      <c r="H1" s="147"/>
      <c r="I1" s="147"/>
      <c r="J1" s="147"/>
      <c r="K1" s="148"/>
      <c r="L1" s="149" t="s">
        <v>416</v>
      </c>
      <c r="M1" s="150"/>
      <c r="N1" s="151" t="s">
        <v>417</v>
      </c>
      <c r="O1" s="152"/>
      <c r="P1" s="152"/>
      <c r="Q1" s="153"/>
      <c r="R1" s="137" t="s">
        <v>418</v>
      </c>
      <c r="S1" s="138"/>
      <c r="T1" s="138"/>
      <c r="U1" s="138"/>
      <c r="V1" s="138"/>
      <c r="W1" s="138"/>
      <c r="X1" s="138"/>
      <c r="Y1" s="138"/>
      <c r="Z1" s="138"/>
      <c r="AA1" s="138"/>
      <c r="AB1" s="138"/>
      <c r="AC1" s="138"/>
      <c r="AD1" s="139"/>
      <c r="BA1" s="27" t="s">
        <v>424</v>
      </c>
    </row>
    <row r="2" spans="1:53" s="16" customFormat="1" ht="54" x14ac:dyDescent="0.25">
      <c r="A2" s="141"/>
      <c r="B2" s="143"/>
      <c r="C2" s="2" t="s">
        <v>4</v>
      </c>
      <c r="D2" s="3" t="s">
        <v>13</v>
      </c>
      <c r="E2" s="4" t="s">
        <v>430</v>
      </c>
      <c r="F2" s="5" t="s">
        <v>1</v>
      </c>
      <c r="G2" s="5" t="s">
        <v>3</v>
      </c>
      <c r="H2" s="5" t="s">
        <v>7</v>
      </c>
      <c r="I2" s="5" t="s">
        <v>15</v>
      </c>
      <c r="J2" s="5" t="s">
        <v>16</v>
      </c>
      <c r="K2" s="6" t="s">
        <v>19</v>
      </c>
      <c r="L2" s="7" t="s">
        <v>10</v>
      </c>
      <c r="M2" s="8" t="s">
        <v>11</v>
      </c>
      <c r="N2" s="9" t="s">
        <v>2</v>
      </c>
      <c r="O2" s="10" t="s">
        <v>6</v>
      </c>
      <c r="P2" s="11" t="s">
        <v>8</v>
      </c>
      <c r="Q2" s="12" t="s">
        <v>12</v>
      </c>
      <c r="R2" s="13" t="s">
        <v>432</v>
      </c>
      <c r="S2" s="14" t="s">
        <v>431</v>
      </c>
      <c r="T2" s="14" t="s">
        <v>5</v>
      </c>
      <c r="U2" s="14" t="s">
        <v>429</v>
      </c>
      <c r="V2" s="14" t="s">
        <v>103</v>
      </c>
      <c r="W2" s="14" t="s">
        <v>425</v>
      </c>
      <c r="X2" s="14" t="s">
        <v>428</v>
      </c>
      <c r="Y2" s="14" t="s">
        <v>9</v>
      </c>
      <c r="Z2" s="14" t="s">
        <v>427</v>
      </c>
      <c r="AA2" s="14" t="s">
        <v>426</v>
      </c>
      <c r="AB2" s="14" t="s">
        <v>14</v>
      </c>
      <c r="AC2" s="14" t="s">
        <v>17</v>
      </c>
      <c r="AD2" s="15" t="s">
        <v>18</v>
      </c>
    </row>
    <row r="3" spans="1:53" ht="27" x14ac:dyDescent="0.25">
      <c r="A3" s="28" t="s">
        <v>84</v>
      </c>
      <c r="B3" s="18" t="s">
        <v>104</v>
      </c>
      <c r="C3" s="29" t="s">
        <v>146</v>
      </c>
      <c r="D3" s="30" t="s">
        <v>147</v>
      </c>
      <c r="E3" s="29" t="s">
        <v>148</v>
      </c>
      <c r="F3" s="31" t="s">
        <v>147</v>
      </c>
      <c r="G3" s="31" t="s">
        <v>149</v>
      </c>
      <c r="H3" s="31" t="s">
        <v>150</v>
      </c>
      <c r="I3" s="31" t="s">
        <v>151</v>
      </c>
      <c r="J3" s="31" t="s">
        <v>152</v>
      </c>
      <c r="K3" s="30" t="s">
        <v>153</v>
      </c>
      <c r="L3" s="29" t="s">
        <v>151</v>
      </c>
      <c r="M3" s="30" t="s">
        <v>148</v>
      </c>
      <c r="N3" s="29" t="s">
        <v>154</v>
      </c>
      <c r="O3" s="31" t="s">
        <v>149</v>
      </c>
      <c r="P3" s="31" t="s">
        <v>155</v>
      </c>
      <c r="Q3" s="30" t="s">
        <v>156</v>
      </c>
      <c r="R3" s="29" t="s">
        <v>148</v>
      </c>
      <c r="S3" s="31" t="s">
        <v>157</v>
      </c>
      <c r="T3" s="31" t="s">
        <v>158</v>
      </c>
      <c r="U3" s="31" t="s">
        <v>159</v>
      </c>
      <c r="V3" s="31" t="s">
        <v>160</v>
      </c>
      <c r="W3" s="31" t="s">
        <v>161</v>
      </c>
      <c r="X3" s="31" t="s">
        <v>162</v>
      </c>
      <c r="Y3" s="31" t="s">
        <v>163</v>
      </c>
      <c r="Z3" s="31" t="s">
        <v>164</v>
      </c>
      <c r="AA3" s="31" t="s">
        <v>160</v>
      </c>
      <c r="AB3" s="31" t="s">
        <v>148</v>
      </c>
      <c r="AC3" s="31" t="s">
        <v>165</v>
      </c>
      <c r="AD3" s="30" t="s">
        <v>166</v>
      </c>
      <c r="BA3" s="21" t="str">
        <f>A3&amp;"-"&amp;B3</f>
        <v>Agriculture-Ag Forest Buffer</v>
      </c>
    </row>
    <row r="4" spans="1:53" ht="27" x14ac:dyDescent="0.25">
      <c r="A4" s="28" t="s">
        <v>84</v>
      </c>
      <c r="B4" s="18" t="s">
        <v>20</v>
      </c>
      <c r="C4" s="29" t="s">
        <v>167</v>
      </c>
      <c r="D4" s="30" t="s">
        <v>168</v>
      </c>
      <c r="E4" s="29" t="s">
        <v>169</v>
      </c>
      <c r="F4" s="31" t="s">
        <v>170</v>
      </c>
      <c r="G4" s="31" t="s">
        <v>171</v>
      </c>
      <c r="H4" s="31" t="s">
        <v>172</v>
      </c>
      <c r="I4" s="31" t="s">
        <v>173</v>
      </c>
      <c r="J4" s="31" t="s">
        <v>169</v>
      </c>
      <c r="K4" s="30" t="s">
        <v>169</v>
      </c>
      <c r="L4" s="29" t="s">
        <v>169</v>
      </c>
      <c r="M4" s="30" t="s">
        <v>172</v>
      </c>
      <c r="N4" s="29" t="s">
        <v>174</v>
      </c>
      <c r="O4" s="31" t="s">
        <v>175</v>
      </c>
      <c r="P4" s="31" t="s">
        <v>176</v>
      </c>
      <c r="Q4" s="30" t="s">
        <v>177</v>
      </c>
      <c r="R4" s="29" t="s">
        <v>172</v>
      </c>
      <c r="S4" s="31" t="s">
        <v>178</v>
      </c>
      <c r="T4" s="31" t="s">
        <v>172</v>
      </c>
      <c r="U4" s="31" t="s">
        <v>178</v>
      </c>
      <c r="V4" s="31" t="s">
        <v>172</v>
      </c>
      <c r="W4" s="31" t="s">
        <v>172</v>
      </c>
      <c r="X4" s="31" t="s">
        <v>179</v>
      </c>
      <c r="Y4" s="31" t="s">
        <v>172</v>
      </c>
      <c r="Z4" s="31" t="s">
        <v>172</v>
      </c>
      <c r="AA4" s="31" t="s">
        <v>179</v>
      </c>
      <c r="AB4" s="31" t="s">
        <v>169</v>
      </c>
      <c r="AC4" s="31" t="s">
        <v>173</v>
      </c>
      <c r="AD4" s="30" t="s">
        <v>172</v>
      </c>
      <c r="BA4" s="21" t="str">
        <f t="shared" ref="BA4:BA67" si="0">A4&amp;"-"&amp;B4</f>
        <v>Agriculture-Ag Shoreline Management (incl. Non-Vegetated and Vegetated)</v>
      </c>
    </row>
    <row r="5" spans="1:53" ht="27" x14ac:dyDescent="0.25">
      <c r="A5" s="28" t="s">
        <v>84</v>
      </c>
      <c r="B5" s="18" t="s">
        <v>106</v>
      </c>
      <c r="C5" s="29" t="s">
        <v>180</v>
      </c>
      <c r="D5" s="30" t="s">
        <v>168</v>
      </c>
      <c r="E5" s="29" t="s">
        <v>173</v>
      </c>
      <c r="F5" s="31" t="s">
        <v>181</v>
      </c>
      <c r="G5" s="31" t="s">
        <v>182</v>
      </c>
      <c r="H5" s="31" t="s">
        <v>183</v>
      </c>
      <c r="I5" s="31" t="s">
        <v>184</v>
      </c>
      <c r="J5" s="31" t="s">
        <v>173</v>
      </c>
      <c r="K5" s="30" t="s">
        <v>185</v>
      </c>
      <c r="L5" s="29" t="s">
        <v>178</v>
      </c>
      <c r="M5" s="30" t="s">
        <v>172</v>
      </c>
      <c r="N5" s="29" t="s">
        <v>170</v>
      </c>
      <c r="O5" s="31" t="s">
        <v>176</v>
      </c>
      <c r="P5" s="31" t="s">
        <v>176</v>
      </c>
      <c r="Q5" s="30" t="s">
        <v>186</v>
      </c>
      <c r="R5" s="29" t="s">
        <v>169</v>
      </c>
      <c r="S5" s="31" t="s">
        <v>172</v>
      </c>
      <c r="T5" s="31" t="s">
        <v>169</v>
      </c>
      <c r="U5" s="31" t="s">
        <v>178</v>
      </c>
      <c r="V5" s="31" t="s">
        <v>178</v>
      </c>
      <c r="W5" s="31" t="s">
        <v>172</v>
      </c>
      <c r="X5" s="31" t="s">
        <v>172</v>
      </c>
      <c r="Y5" s="31" t="s">
        <v>178</v>
      </c>
      <c r="Z5" s="31" t="s">
        <v>172</v>
      </c>
      <c r="AA5" s="31" t="s">
        <v>172</v>
      </c>
      <c r="AB5" s="31" t="s">
        <v>169</v>
      </c>
      <c r="AC5" s="31" t="s">
        <v>178</v>
      </c>
      <c r="AD5" s="30" t="s">
        <v>172</v>
      </c>
      <c r="BA5" s="21" t="str">
        <f t="shared" si="0"/>
        <v>Agriculture-Ag Stream Restoration</v>
      </c>
    </row>
    <row r="6" spans="1:53" ht="27" x14ac:dyDescent="0.25">
      <c r="A6" s="28" t="s">
        <v>84</v>
      </c>
      <c r="B6" s="18" t="s">
        <v>105</v>
      </c>
      <c r="C6" s="29" t="s">
        <v>146</v>
      </c>
      <c r="D6" s="30" t="s">
        <v>187</v>
      </c>
      <c r="E6" s="29" t="s">
        <v>160</v>
      </c>
      <c r="F6" s="31" t="s">
        <v>188</v>
      </c>
      <c r="G6" s="31" t="s">
        <v>189</v>
      </c>
      <c r="H6" s="31" t="s">
        <v>190</v>
      </c>
      <c r="I6" s="31" t="s">
        <v>160</v>
      </c>
      <c r="J6" s="31" t="s">
        <v>191</v>
      </c>
      <c r="K6" s="30" t="s">
        <v>192</v>
      </c>
      <c r="L6" s="29" t="s">
        <v>193</v>
      </c>
      <c r="M6" s="30" t="s">
        <v>194</v>
      </c>
      <c r="N6" s="29" t="s">
        <v>195</v>
      </c>
      <c r="O6" s="31" t="s">
        <v>196</v>
      </c>
      <c r="P6" s="31" t="s">
        <v>196</v>
      </c>
      <c r="Q6" s="30" t="s">
        <v>195</v>
      </c>
      <c r="R6" s="29" t="s">
        <v>162</v>
      </c>
      <c r="S6" s="31" t="s">
        <v>197</v>
      </c>
      <c r="T6" s="31" t="s">
        <v>164</v>
      </c>
      <c r="U6" s="31" t="s">
        <v>160</v>
      </c>
      <c r="V6" s="31" t="s">
        <v>194</v>
      </c>
      <c r="W6" s="31" t="s">
        <v>198</v>
      </c>
      <c r="X6" s="31" t="s">
        <v>160</v>
      </c>
      <c r="Y6" s="31" t="s">
        <v>161</v>
      </c>
      <c r="Z6" s="31" t="s">
        <v>199</v>
      </c>
      <c r="AA6" s="31" t="s">
        <v>160</v>
      </c>
      <c r="AB6" s="31" t="s">
        <v>160</v>
      </c>
      <c r="AC6" s="31" t="s">
        <v>191</v>
      </c>
      <c r="AD6" s="30" t="s">
        <v>200</v>
      </c>
      <c r="BA6" s="21" t="str">
        <f t="shared" si="0"/>
        <v>Agriculture-Ag Tree Planting</v>
      </c>
    </row>
    <row r="7" spans="1:53" ht="27" x14ac:dyDescent="0.25">
      <c r="A7" s="28" t="s">
        <v>84</v>
      </c>
      <c r="B7" s="18" t="s">
        <v>21</v>
      </c>
      <c r="C7" s="29" t="s">
        <v>167</v>
      </c>
      <c r="D7" s="30" t="s">
        <v>167</v>
      </c>
      <c r="E7" s="29" t="s">
        <v>178</v>
      </c>
      <c r="F7" s="31" t="s">
        <v>180</v>
      </c>
      <c r="G7" s="31" t="s">
        <v>180</v>
      </c>
      <c r="H7" s="31" t="s">
        <v>178</v>
      </c>
      <c r="I7" s="31" t="s">
        <v>172</v>
      </c>
      <c r="J7" s="31" t="s">
        <v>172</v>
      </c>
      <c r="K7" s="30" t="s">
        <v>180</v>
      </c>
      <c r="L7" s="29" t="s">
        <v>172</v>
      </c>
      <c r="M7" s="30" t="s">
        <v>172</v>
      </c>
      <c r="N7" s="29" t="s">
        <v>167</v>
      </c>
      <c r="O7" s="31" t="s">
        <v>201</v>
      </c>
      <c r="P7" s="31" t="s">
        <v>201</v>
      </c>
      <c r="Q7" s="30" t="s">
        <v>167</v>
      </c>
      <c r="R7" s="29" t="s">
        <v>172</v>
      </c>
      <c r="S7" s="31" t="s">
        <v>202</v>
      </c>
      <c r="T7" s="31" t="s">
        <v>172</v>
      </c>
      <c r="U7" s="31" t="s">
        <v>172</v>
      </c>
      <c r="V7" s="31" t="s">
        <v>172</v>
      </c>
      <c r="W7" s="31" t="s">
        <v>178</v>
      </c>
      <c r="X7" s="31" t="s">
        <v>202</v>
      </c>
      <c r="Y7" s="31" t="s">
        <v>172</v>
      </c>
      <c r="Z7" s="31" t="s">
        <v>202</v>
      </c>
      <c r="AA7" s="31" t="s">
        <v>178</v>
      </c>
      <c r="AB7" s="31" t="s">
        <v>172</v>
      </c>
      <c r="AC7" s="31" t="s">
        <v>178</v>
      </c>
      <c r="AD7" s="30" t="s">
        <v>172</v>
      </c>
      <c r="BA7" s="21" t="str">
        <f t="shared" si="0"/>
        <v>Agriculture-Agricultural Ditch BMPs</v>
      </c>
    </row>
    <row r="8" spans="1:53" ht="27" x14ac:dyDescent="0.25">
      <c r="A8" s="28" t="s">
        <v>84</v>
      </c>
      <c r="B8" s="18" t="s">
        <v>22</v>
      </c>
      <c r="C8" s="29" t="s">
        <v>167</v>
      </c>
      <c r="D8" s="30" t="s">
        <v>168</v>
      </c>
      <c r="E8" s="29" t="s">
        <v>173</v>
      </c>
      <c r="F8" s="31" t="s">
        <v>168</v>
      </c>
      <c r="G8" s="31" t="s">
        <v>203</v>
      </c>
      <c r="H8" s="31" t="s">
        <v>178</v>
      </c>
      <c r="I8" s="31" t="s">
        <v>178</v>
      </c>
      <c r="J8" s="31" t="s">
        <v>172</v>
      </c>
      <c r="K8" s="30" t="s">
        <v>178</v>
      </c>
      <c r="L8" s="29" t="s">
        <v>178</v>
      </c>
      <c r="M8" s="30" t="s">
        <v>173</v>
      </c>
      <c r="N8" s="29" t="s">
        <v>173</v>
      </c>
      <c r="O8" s="31" t="s">
        <v>178</v>
      </c>
      <c r="P8" s="31" t="s">
        <v>178</v>
      </c>
      <c r="Q8" s="30" t="s">
        <v>173</v>
      </c>
      <c r="R8" s="29" t="s">
        <v>173</v>
      </c>
      <c r="S8" s="31" t="s">
        <v>178</v>
      </c>
      <c r="T8" s="31" t="s">
        <v>172</v>
      </c>
      <c r="U8" s="31" t="s">
        <v>178</v>
      </c>
      <c r="V8" s="31" t="s">
        <v>202</v>
      </c>
      <c r="W8" s="31" t="s">
        <v>172</v>
      </c>
      <c r="X8" s="31" t="s">
        <v>178</v>
      </c>
      <c r="Y8" s="31" t="s">
        <v>172</v>
      </c>
      <c r="Z8" s="31" t="s">
        <v>178</v>
      </c>
      <c r="AA8" s="31" t="s">
        <v>178</v>
      </c>
      <c r="AB8" s="31" t="s">
        <v>169</v>
      </c>
      <c r="AC8" s="31" t="s">
        <v>178</v>
      </c>
      <c r="AD8" s="30" t="s">
        <v>172</v>
      </c>
      <c r="BA8" s="21" t="str">
        <f t="shared" si="0"/>
        <v>Agriculture-Alternative Crops and Alternative Crop/Switchgrass (RI)</v>
      </c>
    </row>
    <row r="9" spans="1:53" ht="27" x14ac:dyDescent="0.25">
      <c r="A9" s="28" t="s">
        <v>84</v>
      </c>
      <c r="B9" s="18" t="s">
        <v>23</v>
      </c>
      <c r="C9" s="29" t="s">
        <v>167</v>
      </c>
      <c r="D9" s="30" t="s">
        <v>168</v>
      </c>
      <c r="E9" s="29" t="s">
        <v>178</v>
      </c>
      <c r="F9" s="31" t="s">
        <v>168</v>
      </c>
      <c r="G9" s="31" t="s">
        <v>171</v>
      </c>
      <c r="H9" s="31" t="s">
        <v>172</v>
      </c>
      <c r="I9" s="31" t="s">
        <v>184</v>
      </c>
      <c r="J9" s="31" t="s">
        <v>172</v>
      </c>
      <c r="K9" s="30" t="s">
        <v>173</v>
      </c>
      <c r="L9" s="29" t="s">
        <v>173</v>
      </c>
      <c r="M9" s="30" t="s">
        <v>178</v>
      </c>
      <c r="N9" s="29" t="s">
        <v>170</v>
      </c>
      <c r="O9" s="31" t="s">
        <v>185</v>
      </c>
      <c r="P9" s="31" t="s">
        <v>185</v>
      </c>
      <c r="Q9" s="30" t="s">
        <v>170</v>
      </c>
      <c r="R9" s="29" t="s">
        <v>172</v>
      </c>
      <c r="S9" s="31" t="s">
        <v>178</v>
      </c>
      <c r="T9" s="31" t="s">
        <v>172</v>
      </c>
      <c r="U9" s="31" t="s">
        <v>178</v>
      </c>
      <c r="V9" s="31" t="s">
        <v>178</v>
      </c>
      <c r="W9" s="31" t="s">
        <v>172</v>
      </c>
      <c r="X9" s="31" t="s">
        <v>172</v>
      </c>
      <c r="Y9" s="31" t="s">
        <v>178</v>
      </c>
      <c r="Z9" s="31" t="s">
        <v>172</v>
      </c>
      <c r="AA9" s="31" t="s">
        <v>172</v>
      </c>
      <c r="AB9" s="31" t="s">
        <v>169</v>
      </c>
      <c r="AC9" s="31" t="s">
        <v>169</v>
      </c>
      <c r="AD9" s="30" t="s">
        <v>172</v>
      </c>
      <c r="BA9" s="21" t="str">
        <f t="shared" si="0"/>
        <v>Agriculture-Alternative Water System (Off Stream Watering Without Fencing)</v>
      </c>
    </row>
    <row r="10" spans="1:53" ht="27" x14ac:dyDescent="0.25">
      <c r="A10" s="28" t="s">
        <v>84</v>
      </c>
      <c r="B10" s="18" t="s">
        <v>24</v>
      </c>
      <c r="C10" s="29" t="s">
        <v>167</v>
      </c>
      <c r="D10" s="30" t="s">
        <v>167</v>
      </c>
      <c r="E10" s="29" t="s">
        <v>172</v>
      </c>
      <c r="F10" s="31" t="s">
        <v>167</v>
      </c>
      <c r="G10" s="31" t="s">
        <v>172</v>
      </c>
      <c r="H10" s="31" t="s">
        <v>172</v>
      </c>
      <c r="I10" s="31" t="s">
        <v>172</v>
      </c>
      <c r="J10" s="31" t="s">
        <v>172</v>
      </c>
      <c r="K10" s="30" t="s">
        <v>172</v>
      </c>
      <c r="L10" s="29" t="s">
        <v>172</v>
      </c>
      <c r="M10" s="30" t="s">
        <v>172</v>
      </c>
      <c r="N10" s="29" t="s">
        <v>204</v>
      </c>
      <c r="O10" s="31" t="s">
        <v>177</v>
      </c>
      <c r="P10" s="31" t="s">
        <v>201</v>
      </c>
      <c r="Q10" s="30" t="s">
        <v>167</v>
      </c>
      <c r="R10" s="29" t="s">
        <v>173</v>
      </c>
      <c r="S10" s="31" t="s">
        <v>172</v>
      </c>
      <c r="T10" s="31" t="s">
        <v>172</v>
      </c>
      <c r="U10" s="31" t="s">
        <v>172</v>
      </c>
      <c r="V10" s="31" t="s">
        <v>178</v>
      </c>
      <c r="W10" s="31" t="s">
        <v>172</v>
      </c>
      <c r="X10" s="31" t="s">
        <v>172</v>
      </c>
      <c r="Y10" s="31" t="s">
        <v>172</v>
      </c>
      <c r="Z10" s="31" t="s">
        <v>172</v>
      </c>
      <c r="AA10" s="31" t="s">
        <v>172</v>
      </c>
      <c r="AB10" s="31" t="s">
        <v>172</v>
      </c>
      <c r="AC10" s="31" t="s">
        <v>173</v>
      </c>
      <c r="AD10" s="30" t="s">
        <v>172</v>
      </c>
      <c r="BA10" s="21" t="str">
        <f t="shared" si="0"/>
        <v>Agriculture-Amendments for the Treatment of Agricultural Waste</v>
      </c>
    </row>
    <row r="11" spans="1:53" ht="27" x14ac:dyDescent="0.25">
      <c r="A11" s="28" t="s">
        <v>84</v>
      </c>
      <c r="B11" s="18" t="s">
        <v>25</v>
      </c>
      <c r="C11" s="29" t="s">
        <v>167</v>
      </c>
      <c r="D11" s="30" t="s">
        <v>167</v>
      </c>
      <c r="E11" s="29" t="s">
        <v>172</v>
      </c>
      <c r="F11" s="31" t="s">
        <v>167</v>
      </c>
      <c r="G11" s="31" t="s">
        <v>172</v>
      </c>
      <c r="H11" s="31" t="s">
        <v>172</v>
      </c>
      <c r="I11" s="31" t="s">
        <v>172</v>
      </c>
      <c r="J11" s="31" t="s">
        <v>172</v>
      </c>
      <c r="K11" s="30" t="s">
        <v>172</v>
      </c>
      <c r="L11" s="29" t="s">
        <v>172</v>
      </c>
      <c r="M11" s="30" t="s">
        <v>172</v>
      </c>
      <c r="N11" s="29" t="s">
        <v>167</v>
      </c>
      <c r="O11" s="31" t="s">
        <v>167</v>
      </c>
      <c r="P11" s="31" t="s">
        <v>167</v>
      </c>
      <c r="Q11" s="30" t="s">
        <v>167</v>
      </c>
      <c r="R11" s="29" t="s">
        <v>178</v>
      </c>
      <c r="S11" s="31" t="s">
        <v>172</v>
      </c>
      <c r="T11" s="31" t="s">
        <v>172</v>
      </c>
      <c r="U11" s="31" t="s">
        <v>172</v>
      </c>
      <c r="V11" s="31" t="s">
        <v>178</v>
      </c>
      <c r="W11" s="31" t="s">
        <v>172</v>
      </c>
      <c r="X11" s="31" t="s">
        <v>172</v>
      </c>
      <c r="Y11" s="31" t="s">
        <v>172</v>
      </c>
      <c r="Z11" s="31" t="s">
        <v>172</v>
      </c>
      <c r="AA11" s="31" t="s">
        <v>172</v>
      </c>
      <c r="AB11" s="31" t="s">
        <v>172</v>
      </c>
      <c r="AC11" s="31" t="s">
        <v>178</v>
      </c>
      <c r="AD11" s="30" t="s">
        <v>172</v>
      </c>
      <c r="BA11" s="21" t="str">
        <f t="shared" si="0"/>
        <v>Agriculture-Animal Compost Structure RI (Resource Improvement)</v>
      </c>
    </row>
    <row r="12" spans="1:53" ht="27" x14ac:dyDescent="0.25">
      <c r="A12" s="28" t="s">
        <v>84</v>
      </c>
      <c r="B12" s="18" t="s">
        <v>26</v>
      </c>
      <c r="C12" s="29" t="s">
        <v>167</v>
      </c>
      <c r="D12" s="30" t="s">
        <v>167</v>
      </c>
      <c r="E12" s="29" t="s">
        <v>172</v>
      </c>
      <c r="F12" s="31" t="s">
        <v>167</v>
      </c>
      <c r="G12" s="31" t="s">
        <v>167</v>
      </c>
      <c r="H12" s="31" t="s">
        <v>172</v>
      </c>
      <c r="I12" s="31" t="s">
        <v>172</v>
      </c>
      <c r="J12" s="31" t="s">
        <v>172</v>
      </c>
      <c r="K12" s="30" t="s">
        <v>172</v>
      </c>
      <c r="L12" s="29" t="s">
        <v>172</v>
      </c>
      <c r="M12" s="30" t="s">
        <v>172</v>
      </c>
      <c r="N12" s="29" t="s">
        <v>167</v>
      </c>
      <c r="O12" s="31" t="s">
        <v>167</v>
      </c>
      <c r="P12" s="31" t="s">
        <v>167</v>
      </c>
      <c r="Q12" s="30" t="s">
        <v>167</v>
      </c>
      <c r="R12" s="29" t="s">
        <v>178</v>
      </c>
      <c r="S12" s="31" t="s">
        <v>172</v>
      </c>
      <c r="T12" s="31" t="s">
        <v>172</v>
      </c>
      <c r="U12" s="31" t="s">
        <v>172</v>
      </c>
      <c r="V12" s="31" t="s">
        <v>178</v>
      </c>
      <c r="W12" s="31" t="s">
        <v>172</v>
      </c>
      <c r="X12" s="31" t="s">
        <v>172</v>
      </c>
      <c r="Y12" s="31" t="s">
        <v>172</v>
      </c>
      <c r="Z12" s="31" t="s">
        <v>172</v>
      </c>
      <c r="AA12" s="31" t="s">
        <v>172</v>
      </c>
      <c r="AB12" s="31" t="s">
        <v>172</v>
      </c>
      <c r="AC12" s="31" t="s">
        <v>178</v>
      </c>
      <c r="AD12" s="30" t="s">
        <v>172</v>
      </c>
      <c r="BA12" s="21" t="str">
        <f t="shared" si="0"/>
        <v>Agriculture-Animal Mortality Facility (Mortality Composters)</v>
      </c>
    </row>
    <row r="13" spans="1:53" ht="27" x14ac:dyDescent="0.25">
      <c r="A13" s="28" t="s">
        <v>84</v>
      </c>
      <c r="B13" s="18" t="s">
        <v>27</v>
      </c>
      <c r="C13" s="29" t="s">
        <v>167</v>
      </c>
      <c r="D13" s="30" t="s">
        <v>167</v>
      </c>
      <c r="E13" s="29" t="s">
        <v>172</v>
      </c>
      <c r="F13" s="31" t="s">
        <v>168</v>
      </c>
      <c r="G13" s="31" t="s">
        <v>203</v>
      </c>
      <c r="H13" s="31" t="s">
        <v>178</v>
      </c>
      <c r="I13" s="31" t="s">
        <v>178</v>
      </c>
      <c r="J13" s="31" t="s">
        <v>172</v>
      </c>
      <c r="K13" s="30" t="s">
        <v>178</v>
      </c>
      <c r="L13" s="29" t="s">
        <v>178</v>
      </c>
      <c r="M13" s="30" t="s">
        <v>172</v>
      </c>
      <c r="N13" s="29" t="s">
        <v>182</v>
      </c>
      <c r="O13" s="31" t="s">
        <v>205</v>
      </c>
      <c r="P13" s="31" t="s">
        <v>206</v>
      </c>
      <c r="Q13" s="30" t="s">
        <v>186</v>
      </c>
      <c r="R13" s="29" t="s">
        <v>172</v>
      </c>
      <c r="S13" s="31" t="s">
        <v>169</v>
      </c>
      <c r="T13" s="31" t="s">
        <v>172</v>
      </c>
      <c r="U13" s="31" t="s">
        <v>178</v>
      </c>
      <c r="V13" s="31" t="s">
        <v>178</v>
      </c>
      <c r="W13" s="31" t="s">
        <v>172</v>
      </c>
      <c r="X13" s="31" t="s">
        <v>172</v>
      </c>
      <c r="Y13" s="31" t="s">
        <v>172</v>
      </c>
      <c r="Z13" s="31" t="s">
        <v>172</v>
      </c>
      <c r="AA13" s="31" t="s">
        <v>178</v>
      </c>
      <c r="AB13" s="31" t="s">
        <v>169</v>
      </c>
      <c r="AC13" s="31" t="s">
        <v>173</v>
      </c>
      <c r="AD13" s="30" t="s">
        <v>172</v>
      </c>
      <c r="BA13" s="21" t="str">
        <f t="shared" si="0"/>
        <v>Agriculture-Animal Waste Management Systems (All Types-not including lagoon covers or end use)</v>
      </c>
    </row>
    <row r="14" spans="1:53" ht="27" x14ac:dyDescent="0.25">
      <c r="A14" s="28" t="s">
        <v>84</v>
      </c>
      <c r="B14" s="18" t="s">
        <v>28</v>
      </c>
      <c r="C14" s="29" t="s">
        <v>167</v>
      </c>
      <c r="D14" s="30" t="s">
        <v>167</v>
      </c>
      <c r="E14" s="29" t="s">
        <v>172</v>
      </c>
      <c r="F14" s="31" t="s">
        <v>168</v>
      </c>
      <c r="G14" s="31" t="s">
        <v>203</v>
      </c>
      <c r="H14" s="31" t="s">
        <v>178</v>
      </c>
      <c r="I14" s="31" t="s">
        <v>178</v>
      </c>
      <c r="J14" s="31" t="s">
        <v>172</v>
      </c>
      <c r="K14" s="30" t="s">
        <v>178</v>
      </c>
      <c r="L14" s="29" t="s">
        <v>169</v>
      </c>
      <c r="M14" s="30" t="s">
        <v>172</v>
      </c>
      <c r="N14" s="29" t="s">
        <v>183</v>
      </c>
      <c r="O14" s="31" t="s">
        <v>205</v>
      </c>
      <c r="P14" s="31" t="s">
        <v>205</v>
      </c>
      <c r="Q14" s="30" t="s">
        <v>185</v>
      </c>
      <c r="R14" s="29" t="s">
        <v>172</v>
      </c>
      <c r="S14" s="31" t="s">
        <v>178</v>
      </c>
      <c r="T14" s="31" t="s">
        <v>178</v>
      </c>
      <c r="U14" s="31" t="s">
        <v>178</v>
      </c>
      <c r="V14" s="31" t="s">
        <v>172</v>
      </c>
      <c r="W14" s="31" t="s">
        <v>172</v>
      </c>
      <c r="X14" s="31" t="s">
        <v>172</v>
      </c>
      <c r="Y14" s="31" t="s">
        <v>178</v>
      </c>
      <c r="Z14" s="31" t="s">
        <v>172</v>
      </c>
      <c r="AA14" s="31" t="s">
        <v>169</v>
      </c>
      <c r="AB14" s="31" t="s">
        <v>169</v>
      </c>
      <c r="AC14" s="31" t="s">
        <v>173</v>
      </c>
      <c r="AD14" s="30" t="s">
        <v>172</v>
      </c>
      <c r="BA14" s="21" t="str">
        <f t="shared" si="0"/>
        <v>Agriculture-Barnyard Clean Water Diversion (RI [Resource Improvement])</v>
      </c>
    </row>
    <row r="15" spans="1:53" ht="27" x14ac:dyDescent="0.25">
      <c r="A15" s="28" t="s">
        <v>84</v>
      </c>
      <c r="B15" s="18" t="s">
        <v>29</v>
      </c>
      <c r="C15" s="29" t="s">
        <v>167</v>
      </c>
      <c r="D15" s="30" t="s">
        <v>167</v>
      </c>
      <c r="E15" s="29" t="s">
        <v>172</v>
      </c>
      <c r="F15" s="31" t="s">
        <v>168</v>
      </c>
      <c r="G15" s="31" t="s">
        <v>178</v>
      </c>
      <c r="H15" s="31" t="s">
        <v>178</v>
      </c>
      <c r="I15" s="31" t="s">
        <v>178</v>
      </c>
      <c r="J15" s="31" t="s">
        <v>172</v>
      </c>
      <c r="K15" s="30" t="s">
        <v>178</v>
      </c>
      <c r="L15" s="29" t="s">
        <v>169</v>
      </c>
      <c r="M15" s="30" t="s">
        <v>172</v>
      </c>
      <c r="N15" s="29" t="s">
        <v>183</v>
      </c>
      <c r="O15" s="31" t="s">
        <v>205</v>
      </c>
      <c r="P15" s="31" t="s">
        <v>205</v>
      </c>
      <c r="Q15" s="30" t="s">
        <v>185</v>
      </c>
      <c r="R15" s="29" t="s">
        <v>172</v>
      </c>
      <c r="S15" s="31" t="s">
        <v>178</v>
      </c>
      <c r="T15" s="31" t="s">
        <v>178</v>
      </c>
      <c r="U15" s="31" t="s">
        <v>178</v>
      </c>
      <c r="V15" s="31" t="s">
        <v>172</v>
      </c>
      <c r="W15" s="31" t="s">
        <v>172</v>
      </c>
      <c r="X15" s="31" t="s">
        <v>172</v>
      </c>
      <c r="Y15" s="31" t="s">
        <v>178</v>
      </c>
      <c r="Z15" s="31" t="s">
        <v>172</v>
      </c>
      <c r="AA15" s="31" t="s">
        <v>169</v>
      </c>
      <c r="AB15" s="31" t="s">
        <v>169</v>
      </c>
      <c r="AC15" s="31" t="s">
        <v>173</v>
      </c>
      <c r="AD15" s="30" t="s">
        <v>172</v>
      </c>
      <c r="BA15" s="21" t="str">
        <f t="shared" si="0"/>
        <v>Agriculture-Barnyard Runoff Controls</v>
      </c>
    </row>
    <row r="16" spans="1:53" ht="27" x14ac:dyDescent="0.25">
      <c r="A16" s="28" t="s">
        <v>84</v>
      </c>
      <c r="B16" s="18" t="s">
        <v>30</v>
      </c>
      <c r="C16" s="29" t="s">
        <v>167</v>
      </c>
      <c r="D16" s="30" t="s">
        <v>167</v>
      </c>
      <c r="E16" s="29" t="s">
        <v>172</v>
      </c>
      <c r="F16" s="31" t="s">
        <v>167</v>
      </c>
      <c r="G16" s="31" t="s">
        <v>180</v>
      </c>
      <c r="H16" s="31" t="s">
        <v>172</v>
      </c>
      <c r="I16" s="31" t="s">
        <v>172</v>
      </c>
      <c r="J16" s="31" t="s">
        <v>172</v>
      </c>
      <c r="K16" s="30" t="s">
        <v>172</v>
      </c>
      <c r="L16" s="29" t="s">
        <v>172</v>
      </c>
      <c r="M16" s="30" t="s">
        <v>172</v>
      </c>
      <c r="N16" s="29" t="s">
        <v>167</v>
      </c>
      <c r="O16" s="31" t="s">
        <v>180</v>
      </c>
      <c r="P16" s="31" t="s">
        <v>167</v>
      </c>
      <c r="Q16" s="30" t="s">
        <v>204</v>
      </c>
      <c r="R16" s="29" t="s">
        <v>173</v>
      </c>
      <c r="S16" s="31" t="s">
        <v>172</v>
      </c>
      <c r="T16" s="31" t="s">
        <v>172</v>
      </c>
      <c r="U16" s="31" t="s">
        <v>172</v>
      </c>
      <c r="V16" s="31" t="s">
        <v>178</v>
      </c>
      <c r="W16" s="31" t="s">
        <v>172</v>
      </c>
      <c r="X16" s="31" t="s">
        <v>172</v>
      </c>
      <c r="Y16" s="31" t="s">
        <v>172</v>
      </c>
      <c r="Z16" s="31" t="s">
        <v>172</v>
      </c>
      <c r="AA16" s="31" t="s">
        <v>172</v>
      </c>
      <c r="AB16" s="31" t="s">
        <v>172</v>
      </c>
      <c r="AC16" s="31" t="s">
        <v>172</v>
      </c>
      <c r="AD16" s="30" t="s">
        <v>172</v>
      </c>
      <c r="BA16" s="21" t="str">
        <f t="shared" si="0"/>
        <v>Agriculture-Biofilters</v>
      </c>
    </row>
    <row r="17" spans="1:53" ht="27" x14ac:dyDescent="0.25">
      <c r="A17" s="28" t="s">
        <v>84</v>
      </c>
      <c r="B17" s="18" t="s">
        <v>462</v>
      </c>
      <c r="C17" s="29" t="s">
        <v>167</v>
      </c>
      <c r="D17" s="30" t="s">
        <v>167</v>
      </c>
      <c r="E17" s="29" t="s">
        <v>178</v>
      </c>
      <c r="F17" s="31" t="s">
        <v>167</v>
      </c>
      <c r="G17" s="31" t="s">
        <v>203</v>
      </c>
      <c r="H17" s="31" t="s">
        <v>178</v>
      </c>
      <c r="I17" s="31" t="s">
        <v>169</v>
      </c>
      <c r="J17" s="31" t="s">
        <v>172</v>
      </c>
      <c r="K17" s="30" t="s">
        <v>178</v>
      </c>
      <c r="L17" s="29" t="s">
        <v>178</v>
      </c>
      <c r="M17" s="30" t="s">
        <v>172</v>
      </c>
      <c r="N17" s="29" t="s">
        <v>183</v>
      </c>
      <c r="O17" s="31" t="s">
        <v>205</v>
      </c>
      <c r="P17" s="31" t="s">
        <v>205</v>
      </c>
      <c r="Q17" s="30" t="s">
        <v>185</v>
      </c>
      <c r="R17" s="29" t="s">
        <v>178</v>
      </c>
      <c r="S17" s="31" t="s">
        <v>178</v>
      </c>
      <c r="T17" s="31" t="s">
        <v>172</v>
      </c>
      <c r="U17" s="31" t="s">
        <v>169</v>
      </c>
      <c r="V17" s="31" t="s">
        <v>178</v>
      </c>
      <c r="W17" s="31" t="s">
        <v>173</v>
      </c>
      <c r="X17" s="31" t="s">
        <v>178</v>
      </c>
      <c r="Y17" s="31" t="s">
        <v>172</v>
      </c>
      <c r="Z17" s="31" t="s">
        <v>178</v>
      </c>
      <c r="AA17" s="31" t="s">
        <v>173</v>
      </c>
      <c r="AB17" s="31" t="s">
        <v>169</v>
      </c>
      <c r="AC17" s="31" t="s">
        <v>178</v>
      </c>
      <c r="AD17" s="30" t="s">
        <v>172</v>
      </c>
      <c r="BA17" s="21" t="str">
        <f t="shared" si="0"/>
        <v>Agriculture-Commodity Cover Crop Barley, Rye, Wheat (ALL)</v>
      </c>
    </row>
    <row r="18" spans="1:53" ht="27" x14ac:dyDescent="0.25">
      <c r="A18" s="28" t="s">
        <v>84</v>
      </c>
      <c r="B18" s="18" t="s">
        <v>31</v>
      </c>
      <c r="C18" s="29" t="s">
        <v>167</v>
      </c>
      <c r="D18" s="30" t="s">
        <v>167</v>
      </c>
      <c r="E18" s="29" t="s">
        <v>178</v>
      </c>
      <c r="F18" s="31" t="s">
        <v>167</v>
      </c>
      <c r="G18" s="31" t="s">
        <v>203</v>
      </c>
      <c r="H18" s="31" t="s">
        <v>178</v>
      </c>
      <c r="I18" s="31" t="s">
        <v>169</v>
      </c>
      <c r="J18" s="31" t="s">
        <v>172</v>
      </c>
      <c r="K18" s="30" t="s">
        <v>178</v>
      </c>
      <c r="L18" s="29" t="s">
        <v>178</v>
      </c>
      <c r="M18" s="30" t="s">
        <v>172</v>
      </c>
      <c r="N18" s="29" t="s">
        <v>182</v>
      </c>
      <c r="O18" s="31" t="s">
        <v>205</v>
      </c>
      <c r="P18" s="31" t="s">
        <v>207</v>
      </c>
      <c r="Q18" s="30" t="s">
        <v>185</v>
      </c>
      <c r="R18" s="29" t="s">
        <v>169</v>
      </c>
      <c r="S18" s="31" t="s">
        <v>178</v>
      </c>
      <c r="T18" s="31" t="s">
        <v>172</v>
      </c>
      <c r="U18" s="31" t="s">
        <v>178</v>
      </c>
      <c r="V18" s="31" t="s">
        <v>202</v>
      </c>
      <c r="W18" s="31" t="s">
        <v>178</v>
      </c>
      <c r="X18" s="31" t="s">
        <v>178</v>
      </c>
      <c r="Y18" s="31" t="s">
        <v>172</v>
      </c>
      <c r="Z18" s="31" t="s">
        <v>178</v>
      </c>
      <c r="AA18" s="31" t="s">
        <v>169</v>
      </c>
      <c r="AB18" s="31" t="s">
        <v>169</v>
      </c>
      <c r="AC18" s="31" t="s">
        <v>178</v>
      </c>
      <c r="AD18" s="30" t="s">
        <v>172</v>
      </c>
      <c r="BA18" s="21" t="str">
        <f t="shared" si="0"/>
        <v>Agriculture-Conservation Tillage (incl. from MAST: conservation till without nutrients, additional acres, and total acres)</v>
      </c>
    </row>
    <row r="19" spans="1:53" ht="27" x14ac:dyDescent="0.25">
      <c r="A19" s="28" t="s">
        <v>84</v>
      </c>
      <c r="B19" s="18" t="s">
        <v>32</v>
      </c>
      <c r="C19" s="29" t="s">
        <v>167</v>
      </c>
      <c r="D19" s="30" t="s">
        <v>167</v>
      </c>
      <c r="E19" s="29" t="s">
        <v>178</v>
      </c>
      <c r="F19" s="31" t="s">
        <v>167</v>
      </c>
      <c r="G19" s="31" t="s">
        <v>203</v>
      </c>
      <c r="H19" s="31" t="s">
        <v>178</v>
      </c>
      <c r="I19" s="31" t="s">
        <v>169</v>
      </c>
      <c r="J19" s="31" t="s">
        <v>172</v>
      </c>
      <c r="K19" s="30" t="s">
        <v>178</v>
      </c>
      <c r="L19" s="29" t="s">
        <v>178</v>
      </c>
      <c r="M19" s="30" t="s">
        <v>172</v>
      </c>
      <c r="N19" s="29" t="s">
        <v>182</v>
      </c>
      <c r="O19" s="31" t="s">
        <v>205</v>
      </c>
      <c r="P19" s="31" t="s">
        <v>207</v>
      </c>
      <c r="Q19" s="30" t="s">
        <v>185</v>
      </c>
      <c r="R19" s="29" t="s">
        <v>173</v>
      </c>
      <c r="S19" s="31" t="s">
        <v>178</v>
      </c>
      <c r="T19" s="31" t="s">
        <v>172</v>
      </c>
      <c r="U19" s="31" t="s">
        <v>178</v>
      </c>
      <c r="V19" s="31" t="s">
        <v>202</v>
      </c>
      <c r="W19" s="31" t="s">
        <v>178</v>
      </c>
      <c r="X19" s="31" t="s">
        <v>178</v>
      </c>
      <c r="Y19" s="31" t="s">
        <v>172</v>
      </c>
      <c r="Z19" s="31" t="s">
        <v>178</v>
      </c>
      <c r="AA19" s="31" t="s">
        <v>169</v>
      </c>
      <c r="AB19" s="31" t="s">
        <v>169</v>
      </c>
      <c r="AC19" s="31" t="s">
        <v>178</v>
      </c>
      <c r="AD19" s="30" t="s">
        <v>172</v>
      </c>
      <c r="BA19" s="21" t="str">
        <f t="shared" si="0"/>
        <v>Agriculture-Continuous High Residue Till</v>
      </c>
    </row>
    <row r="20" spans="1:53" ht="27" x14ac:dyDescent="0.25">
      <c r="A20" s="28" t="s">
        <v>84</v>
      </c>
      <c r="B20" s="18" t="s">
        <v>33</v>
      </c>
      <c r="C20" s="29" t="s">
        <v>167</v>
      </c>
      <c r="D20" s="30" t="s">
        <v>167</v>
      </c>
      <c r="E20" s="29" t="s">
        <v>173</v>
      </c>
      <c r="F20" s="31" t="s">
        <v>167</v>
      </c>
      <c r="G20" s="31" t="s">
        <v>203</v>
      </c>
      <c r="H20" s="31" t="s">
        <v>178</v>
      </c>
      <c r="I20" s="31" t="s">
        <v>169</v>
      </c>
      <c r="J20" s="31" t="s">
        <v>172</v>
      </c>
      <c r="K20" s="30" t="s">
        <v>178</v>
      </c>
      <c r="L20" s="29" t="s">
        <v>178</v>
      </c>
      <c r="M20" s="30" t="s">
        <v>173</v>
      </c>
      <c r="N20" s="29" t="s">
        <v>174</v>
      </c>
      <c r="O20" s="31" t="s">
        <v>205</v>
      </c>
      <c r="P20" s="31" t="s">
        <v>207</v>
      </c>
      <c r="Q20" s="30" t="s">
        <v>185</v>
      </c>
      <c r="R20" s="29" t="s">
        <v>173</v>
      </c>
      <c r="S20" s="31" t="s">
        <v>178</v>
      </c>
      <c r="T20" s="31" t="s">
        <v>172</v>
      </c>
      <c r="U20" s="31" t="s">
        <v>178</v>
      </c>
      <c r="V20" s="31" t="s">
        <v>202</v>
      </c>
      <c r="W20" s="31" t="s">
        <v>172</v>
      </c>
      <c r="X20" s="31" t="s">
        <v>178</v>
      </c>
      <c r="Y20" s="31" t="s">
        <v>172</v>
      </c>
      <c r="Z20" s="31" t="s">
        <v>178</v>
      </c>
      <c r="AA20" s="31" t="s">
        <v>172</v>
      </c>
      <c r="AB20" s="31" t="s">
        <v>169</v>
      </c>
      <c r="AC20" s="31" t="s">
        <v>172</v>
      </c>
      <c r="AD20" s="30" t="s">
        <v>172</v>
      </c>
      <c r="BA20" s="21" t="str">
        <f t="shared" si="0"/>
        <v>Agriculture-Conversion to Hayland (RI)</v>
      </c>
    </row>
    <row r="21" spans="1:53" ht="27" x14ac:dyDescent="0.25">
      <c r="A21" s="28" t="s">
        <v>84</v>
      </c>
      <c r="B21" s="18" t="s">
        <v>34</v>
      </c>
      <c r="C21" s="29" t="s">
        <v>167</v>
      </c>
      <c r="D21" s="30" t="s">
        <v>167</v>
      </c>
      <c r="E21" s="29" t="s">
        <v>173</v>
      </c>
      <c r="F21" s="31" t="s">
        <v>167</v>
      </c>
      <c r="G21" s="31" t="s">
        <v>203</v>
      </c>
      <c r="H21" s="31" t="s">
        <v>178</v>
      </c>
      <c r="I21" s="31" t="s">
        <v>169</v>
      </c>
      <c r="J21" s="31" t="s">
        <v>172</v>
      </c>
      <c r="K21" s="30" t="s">
        <v>178</v>
      </c>
      <c r="L21" s="29" t="s">
        <v>178</v>
      </c>
      <c r="M21" s="30" t="s">
        <v>173</v>
      </c>
      <c r="N21" s="29" t="s">
        <v>174</v>
      </c>
      <c r="O21" s="31" t="s">
        <v>205</v>
      </c>
      <c r="P21" s="31" t="s">
        <v>207</v>
      </c>
      <c r="Q21" s="30" t="s">
        <v>185</v>
      </c>
      <c r="R21" s="29" t="s">
        <v>173</v>
      </c>
      <c r="S21" s="31" t="s">
        <v>178</v>
      </c>
      <c r="T21" s="31" t="s">
        <v>172</v>
      </c>
      <c r="U21" s="31" t="s">
        <v>178</v>
      </c>
      <c r="V21" s="31" t="s">
        <v>202</v>
      </c>
      <c r="W21" s="31" t="s">
        <v>172</v>
      </c>
      <c r="X21" s="31" t="s">
        <v>178</v>
      </c>
      <c r="Y21" s="31" t="s">
        <v>172</v>
      </c>
      <c r="Z21" s="31" t="s">
        <v>178</v>
      </c>
      <c r="AA21" s="31" t="s">
        <v>172</v>
      </c>
      <c r="AB21" s="31" t="s">
        <v>169</v>
      </c>
      <c r="AC21" s="31" t="s">
        <v>172</v>
      </c>
      <c r="AD21" s="30" t="s">
        <v>172</v>
      </c>
      <c r="BA21" s="21" t="str">
        <f t="shared" si="0"/>
        <v>Agriculture-Conversion to Pasture (RI)</v>
      </c>
    </row>
    <row r="22" spans="1:53" ht="40.5" x14ac:dyDescent="0.25">
      <c r="A22" s="28" t="s">
        <v>84</v>
      </c>
      <c r="B22" s="18" t="s">
        <v>463</v>
      </c>
      <c r="C22" s="29" t="s">
        <v>167</v>
      </c>
      <c r="D22" s="30" t="s">
        <v>167</v>
      </c>
      <c r="E22" s="29" t="s">
        <v>178</v>
      </c>
      <c r="F22" s="31" t="s">
        <v>167</v>
      </c>
      <c r="G22" s="31" t="s">
        <v>168</v>
      </c>
      <c r="H22" s="31" t="s">
        <v>178</v>
      </c>
      <c r="I22" s="31" t="s">
        <v>169</v>
      </c>
      <c r="J22" s="31" t="s">
        <v>172</v>
      </c>
      <c r="K22" s="30" t="s">
        <v>178</v>
      </c>
      <c r="L22" s="29" t="s">
        <v>178</v>
      </c>
      <c r="M22" s="30" t="s">
        <v>172</v>
      </c>
      <c r="N22" s="29" t="s">
        <v>185</v>
      </c>
      <c r="O22" s="31" t="s">
        <v>205</v>
      </c>
      <c r="P22" s="31" t="s">
        <v>205</v>
      </c>
      <c r="Q22" s="30" t="s">
        <v>185</v>
      </c>
      <c r="R22" s="29" t="s">
        <v>178</v>
      </c>
      <c r="S22" s="31" t="s">
        <v>178</v>
      </c>
      <c r="T22" s="31" t="s">
        <v>172</v>
      </c>
      <c r="U22" s="31" t="s">
        <v>169</v>
      </c>
      <c r="V22" s="31" t="s">
        <v>178</v>
      </c>
      <c r="W22" s="31" t="s">
        <v>173</v>
      </c>
      <c r="X22" s="31" t="s">
        <v>178</v>
      </c>
      <c r="Y22" s="31" t="s">
        <v>172</v>
      </c>
      <c r="Z22" s="31" t="s">
        <v>178</v>
      </c>
      <c r="AA22" s="31" t="s">
        <v>173</v>
      </c>
      <c r="AB22" s="31" t="s">
        <v>169</v>
      </c>
      <c r="AC22" s="31" t="s">
        <v>202</v>
      </c>
      <c r="AD22" s="30" t="s">
        <v>172</v>
      </c>
      <c r="BA22" s="21" t="str">
        <f t="shared" si="0"/>
        <v xml:space="preserve">Agriculture-Cover Crops (Annual Legume, Annual Legume and Grass, Annual Ryegrass, Barley, Forage Radish, Forage Radish and Grass, Oats, Rye, Triticale, Wheat, Winter Hardy Brassica) </v>
      </c>
    </row>
    <row r="23" spans="1:53" ht="27" x14ac:dyDescent="0.25">
      <c r="A23" s="28" t="s">
        <v>84</v>
      </c>
      <c r="B23" s="18" t="s">
        <v>35</v>
      </c>
      <c r="C23" s="29" t="s">
        <v>167</v>
      </c>
      <c r="D23" s="30" t="s">
        <v>167</v>
      </c>
      <c r="E23" s="29" t="s">
        <v>178</v>
      </c>
      <c r="F23" s="31" t="s">
        <v>167</v>
      </c>
      <c r="G23" s="31" t="s">
        <v>172</v>
      </c>
      <c r="H23" s="31" t="s">
        <v>172</v>
      </c>
      <c r="I23" s="31" t="s">
        <v>172</v>
      </c>
      <c r="J23" s="31" t="s">
        <v>172</v>
      </c>
      <c r="K23" s="30" t="s">
        <v>172</v>
      </c>
      <c r="L23" s="29" t="s">
        <v>172</v>
      </c>
      <c r="M23" s="30" t="s">
        <v>172</v>
      </c>
      <c r="N23" s="29" t="s">
        <v>167</v>
      </c>
      <c r="O23" s="31" t="s">
        <v>180</v>
      </c>
      <c r="P23" s="31" t="s">
        <v>180</v>
      </c>
      <c r="Q23" s="30" t="s">
        <v>167</v>
      </c>
      <c r="R23" s="29" t="s">
        <v>178</v>
      </c>
      <c r="S23" s="31" t="s">
        <v>178</v>
      </c>
      <c r="T23" s="31" t="s">
        <v>172</v>
      </c>
      <c r="U23" s="31" t="s">
        <v>178</v>
      </c>
      <c r="V23" s="31" t="s">
        <v>172</v>
      </c>
      <c r="W23" s="31" t="s">
        <v>173</v>
      </c>
      <c r="X23" s="31" t="s">
        <v>178</v>
      </c>
      <c r="Y23" s="31" t="s">
        <v>172</v>
      </c>
      <c r="Z23" s="31" t="s">
        <v>178</v>
      </c>
      <c r="AA23" s="31" t="s">
        <v>169</v>
      </c>
      <c r="AB23" s="31" t="s">
        <v>169</v>
      </c>
      <c r="AC23" s="31" t="s">
        <v>172</v>
      </c>
      <c r="AD23" s="30" t="s">
        <v>172</v>
      </c>
      <c r="BA23" s="21" t="str">
        <f t="shared" si="0"/>
        <v>Agriculture-Cropland Irrigation Management</v>
      </c>
    </row>
    <row r="24" spans="1:53" ht="27" x14ac:dyDescent="0.25">
      <c r="A24" s="28" t="s">
        <v>84</v>
      </c>
      <c r="B24" s="18" t="s">
        <v>36</v>
      </c>
      <c r="C24" s="29" t="s">
        <v>167</v>
      </c>
      <c r="D24" s="30" t="s">
        <v>167</v>
      </c>
      <c r="E24" s="29" t="s">
        <v>172</v>
      </c>
      <c r="F24" s="31" t="s">
        <v>167</v>
      </c>
      <c r="G24" s="31" t="s">
        <v>203</v>
      </c>
      <c r="H24" s="31" t="s">
        <v>172</v>
      </c>
      <c r="I24" s="31" t="s">
        <v>178</v>
      </c>
      <c r="J24" s="31" t="s">
        <v>172</v>
      </c>
      <c r="K24" s="30" t="s">
        <v>172</v>
      </c>
      <c r="L24" s="29" t="s">
        <v>178</v>
      </c>
      <c r="M24" s="30" t="s">
        <v>172</v>
      </c>
      <c r="N24" s="29" t="s">
        <v>205</v>
      </c>
      <c r="O24" s="31" t="s">
        <v>205</v>
      </c>
      <c r="P24" s="31" t="s">
        <v>205</v>
      </c>
      <c r="Q24" s="30" t="s">
        <v>185</v>
      </c>
      <c r="R24" s="29" t="s">
        <v>173</v>
      </c>
      <c r="S24" s="31" t="s">
        <v>178</v>
      </c>
      <c r="T24" s="31" t="s">
        <v>172</v>
      </c>
      <c r="U24" s="31" t="s">
        <v>178</v>
      </c>
      <c r="V24" s="31" t="s">
        <v>178</v>
      </c>
      <c r="W24" s="31" t="s">
        <v>178</v>
      </c>
      <c r="X24" s="31" t="s">
        <v>172</v>
      </c>
      <c r="Y24" s="31" t="s">
        <v>172</v>
      </c>
      <c r="Z24" s="31" t="s">
        <v>172</v>
      </c>
      <c r="AA24" s="31" t="s">
        <v>172</v>
      </c>
      <c r="AB24" s="31" t="s">
        <v>169</v>
      </c>
      <c r="AC24" s="31" t="s">
        <v>178</v>
      </c>
      <c r="AD24" s="30" t="s">
        <v>172</v>
      </c>
      <c r="BA24" s="21" t="str">
        <f t="shared" si="0"/>
        <v>Agriculture-Dairy Precision Feeding and/or Forage Management</v>
      </c>
    </row>
    <row r="25" spans="1:53" ht="27" x14ac:dyDescent="0.25">
      <c r="A25" s="28" t="s">
        <v>84</v>
      </c>
      <c r="B25" s="18" t="s">
        <v>37</v>
      </c>
      <c r="C25" s="29" t="s">
        <v>167</v>
      </c>
      <c r="D25" s="30" t="s">
        <v>167</v>
      </c>
      <c r="E25" s="29" t="s">
        <v>172</v>
      </c>
      <c r="F25" s="31" t="s">
        <v>167</v>
      </c>
      <c r="G25" s="31" t="s">
        <v>207</v>
      </c>
      <c r="H25" s="31" t="s">
        <v>167</v>
      </c>
      <c r="I25" s="31" t="s">
        <v>172</v>
      </c>
      <c r="J25" s="31" t="s">
        <v>172</v>
      </c>
      <c r="K25" s="30" t="s">
        <v>178</v>
      </c>
      <c r="L25" s="29" t="s">
        <v>172</v>
      </c>
      <c r="M25" s="30" t="s">
        <v>172</v>
      </c>
      <c r="N25" s="29" t="s">
        <v>207</v>
      </c>
      <c r="O25" s="31" t="s">
        <v>201</v>
      </c>
      <c r="P25" s="31" t="s">
        <v>201</v>
      </c>
      <c r="Q25" s="30" t="s">
        <v>207</v>
      </c>
      <c r="R25" s="29" t="s">
        <v>169</v>
      </c>
      <c r="S25" s="31" t="s">
        <v>172</v>
      </c>
      <c r="T25" s="31" t="s">
        <v>172</v>
      </c>
      <c r="U25" s="31" t="s">
        <v>178</v>
      </c>
      <c r="V25" s="31" t="s">
        <v>172</v>
      </c>
      <c r="W25" s="31" t="s">
        <v>178</v>
      </c>
      <c r="X25" s="31" t="s">
        <v>202</v>
      </c>
      <c r="Y25" s="31" t="s">
        <v>172</v>
      </c>
      <c r="Z25" s="31" t="s">
        <v>202</v>
      </c>
      <c r="AA25" s="31" t="s">
        <v>208</v>
      </c>
      <c r="AB25" s="31" t="s">
        <v>172</v>
      </c>
      <c r="AC25" s="31" t="s">
        <v>172</v>
      </c>
      <c r="AD25" s="30" t="s">
        <v>172</v>
      </c>
      <c r="BA25" s="21" t="str">
        <f t="shared" si="0"/>
        <v>Agriculture-Dirt &amp; Gravel Road E&amp;SC-Driving Surface Aggregate + Raising the Roadbed</v>
      </c>
    </row>
    <row r="26" spans="1:53" ht="27" x14ac:dyDescent="0.25">
      <c r="A26" s="28" t="s">
        <v>84</v>
      </c>
      <c r="B26" s="18" t="s">
        <v>38</v>
      </c>
      <c r="C26" s="29" t="s">
        <v>167</v>
      </c>
      <c r="D26" s="30" t="s">
        <v>167</v>
      </c>
      <c r="E26" s="29" t="s">
        <v>172</v>
      </c>
      <c r="F26" s="31" t="s">
        <v>167</v>
      </c>
      <c r="G26" s="31" t="s">
        <v>203</v>
      </c>
      <c r="H26" s="31" t="s">
        <v>167</v>
      </c>
      <c r="I26" s="31" t="s">
        <v>172</v>
      </c>
      <c r="J26" s="31" t="s">
        <v>172</v>
      </c>
      <c r="K26" s="30" t="s">
        <v>178</v>
      </c>
      <c r="L26" s="29" t="s">
        <v>172</v>
      </c>
      <c r="M26" s="30" t="s">
        <v>172</v>
      </c>
      <c r="N26" s="29" t="s">
        <v>207</v>
      </c>
      <c r="O26" s="31" t="s">
        <v>201</v>
      </c>
      <c r="P26" s="31" t="s">
        <v>201</v>
      </c>
      <c r="Q26" s="30" t="s">
        <v>207</v>
      </c>
      <c r="R26" s="29" t="s">
        <v>172</v>
      </c>
      <c r="S26" s="31" t="s">
        <v>172</v>
      </c>
      <c r="T26" s="31" t="s">
        <v>172</v>
      </c>
      <c r="U26" s="31" t="s">
        <v>178</v>
      </c>
      <c r="V26" s="31" t="s">
        <v>172</v>
      </c>
      <c r="W26" s="31" t="s">
        <v>172</v>
      </c>
      <c r="X26" s="31" t="s">
        <v>202</v>
      </c>
      <c r="Y26" s="31" t="s">
        <v>172</v>
      </c>
      <c r="Z26" s="31" t="s">
        <v>172</v>
      </c>
      <c r="AA26" s="31" t="s">
        <v>208</v>
      </c>
      <c r="AB26" s="31" t="s">
        <v>172</v>
      </c>
      <c r="AC26" s="31" t="s">
        <v>172</v>
      </c>
      <c r="AD26" s="30" t="s">
        <v>172</v>
      </c>
      <c r="BA26" s="21" t="str">
        <f t="shared" si="0"/>
        <v>Agriculture-Dirt &amp; Gravel Road E&amp;SC-Outlets Only</v>
      </c>
    </row>
    <row r="27" spans="1:53" ht="27" x14ac:dyDescent="0.25">
      <c r="A27" s="28" t="s">
        <v>84</v>
      </c>
      <c r="B27" s="18" t="s">
        <v>39</v>
      </c>
      <c r="C27" s="29" t="s">
        <v>167</v>
      </c>
      <c r="D27" s="30" t="s">
        <v>167</v>
      </c>
      <c r="E27" s="29" t="s">
        <v>172</v>
      </c>
      <c r="F27" s="31" t="s">
        <v>167</v>
      </c>
      <c r="G27" s="31" t="s">
        <v>209</v>
      </c>
      <c r="H27" s="31" t="s">
        <v>167</v>
      </c>
      <c r="I27" s="31" t="s">
        <v>172</v>
      </c>
      <c r="J27" s="31" t="s">
        <v>172</v>
      </c>
      <c r="K27" s="30" t="s">
        <v>178</v>
      </c>
      <c r="L27" s="29" t="s">
        <v>172</v>
      </c>
      <c r="M27" s="30" t="s">
        <v>172</v>
      </c>
      <c r="N27" s="29" t="s">
        <v>207</v>
      </c>
      <c r="O27" s="31" t="s">
        <v>201</v>
      </c>
      <c r="P27" s="31" t="s">
        <v>201</v>
      </c>
      <c r="Q27" s="30" t="s">
        <v>207</v>
      </c>
      <c r="R27" s="29" t="s">
        <v>169</v>
      </c>
      <c r="S27" s="31" t="s">
        <v>172</v>
      </c>
      <c r="T27" s="31" t="s">
        <v>172</v>
      </c>
      <c r="U27" s="31" t="s">
        <v>178</v>
      </c>
      <c r="V27" s="31" t="s">
        <v>172</v>
      </c>
      <c r="W27" s="31" t="s">
        <v>178</v>
      </c>
      <c r="X27" s="31" t="s">
        <v>202</v>
      </c>
      <c r="Y27" s="31" t="s">
        <v>172</v>
      </c>
      <c r="Z27" s="31" t="s">
        <v>202</v>
      </c>
      <c r="AA27" s="31" t="s">
        <v>208</v>
      </c>
      <c r="AB27" s="31" t="s">
        <v>172</v>
      </c>
      <c r="AC27" s="31" t="s">
        <v>172</v>
      </c>
      <c r="AD27" s="30" t="s">
        <v>172</v>
      </c>
      <c r="BA27" s="21" t="str">
        <f t="shared" si="0"/>
        <v>Agriculture-Dirt &amp; Gravel Road E&amp;SC-with Outlets</v>
      </c>
    </row>
    <row r="28" spans="1:53" ht="27" x14ac:dyDescent="0.25">
      <c r="A28" s="28" t="s">
        <v>84</v>
      </c>
      <c r="B28" s="18" t="s">
        <v>40</v>
      </c>
      <c r="C28" s="29" t="s">
        <v>167</v>
      </c>
      <c r="D28" s="30" t="s">
        <v>167</v>
      </c>
      <c r="E28" s="29" t="s">
        <v>172</v>
      </c>
      <c r="F28" s="31" t="s">
        <v>167</v>
      </c>
      <c r="G28" s="31" t="s">
        <v>203</v>
      </c>
      <c r="H28" s="31" t="s">
        <v>172</v>
      </c>
      <c r="I28" s="31" t="s">
        <v>178</v>
      </c>
      <c r="J28" s="31" t="s">
        <v>172</v>
      </c>
      <c r="K28" s="30" t="s">
        <v>172</v>
      </c>
      <c r="L28" s="29" t="s">
        <v>178</v>
      </c>
      <c r="M28" s="30" t="s">
        <v>172</v>
      </c>
      <c r="N28" s="29" t="s">
        <v>182</v>
      </c>
      <c r="O28" s="31" t="s">
        <v>205</v>
      </c>
      <c r="P28" s="31" t="s">
        <v>206</v>
      </c>
      <c r="Q28" s="30" t="s">
        <v>170</v>
      </c>
      <c r="R28" s="29" t="s">
        <v>202</v>
      </c>
      <c r="S28" s="31" t="s">
        <v>178</v>
      </c>
      <c r="T28" s="31" t="s">
        <v>172</v>
      </c>
      <c r="U28" s="31" t="s">
        <v>178</v>
      </c>
      <c r="V28" s="31" t="s">
        <v>178</v>
      </c>
      <c r="W28" s="31" t="s">
        <v>173</v>
      </c>
      <c r="X28" s="31" t="s">
        <v>178</v>
      </c>
      <c r="Y28" s="31" t="s">
        <v>172</v>
      </c>
      <c r="Z28" s="31" t="s">
        <v>178</v>
      </c>
      <c r="AA28" s="31" t="s">
        <v>173</v>
      </c>
      <c r="AB28" s="31" t="s">
        <v>169</v>
      </c>
      <c r="AC28" s="31" t="s">
        <v>173</v>
      </c>
      <c r="AD28" s="30" t="s">
        <v>172</v>
      </c>
      <c r="BA28" s="21" t="str">
        <f t="shared" si="0"/>
        <v>Agriculture-Dry Waste Storage Structure (RI)</v>
      </c>
    </row>
    <row r="29" spans="1:53" ht="27" x14ac:dyDescent="0.25">
      <c r="A29" s="28" t="s">
        <v>84</v>
      </c>
      <c r="B29" s="18" t="s">
        <v>41</v>
      </c>
      <c r="C29" s="29" t="s">
        <v>204</v>
      </c>
      <c r="D29" s="30" t="s">
        <v>168</v>
      </c>
      <c r="E29" s="29" t="s">
        <v>173</v>
      </c>
      <c r="F29" s="31" t="s">
        <v>181</v>
      </c>
      <c r="G29" s="31" t="s">
        <v>183</v>
      </c>
      <c r="H29" s="31" t="s">
        <v>172</v>
      </c>
      <c r="I29" s="31" t="s">
        <v>169</v>
      </c>
      <c r="J29" s="31" t="s">
        <v>172</v>
      </c>
      <c r="K29" s="30" t="s">
        <v>174</v>
      </c>
      <c r="L29" s="29" t="s">
        <v>178</v>
      </c>
      <c r="M29" s="30" t="s">
        <v>173</v>
      </c>
      <c r="N29" s="29" t="s">
        <v>182</v>
      </c>
      <c r="O29" s="31" t="s">
        <v>176</v>
      </c>
      <c r="P29" s="31" t="s">
        <v>175</v>
      </c>
      <c r="Q29" s="30" t="s">
        <v>185</v>
      </c>
      <c r="R29" s="29" t="s">
        <v>173</v>
      </c>
      <c r="S29" s="31" t="s">
        <v>178</v>
      </c>
      <c r="T29" s="31" t="s">
        <v>178</v>
      </c>
      <c r="U29" s="31" t="s">
        <v>169</v>
      </c>
      <c r="V29" s="31" t="s">
        <v>178</v>
      </c>
      <c r="W29" s="31" t="s">
        <v>172</v>
      </c>
      <c r="X29" s="31" t="s">
        <v>178</v>
      </c>
      <c r="Y29" s="31" t="s">
        <v>169</v>
      </c>
      <c r="Z29" s="31" t="s">
        <v>172</v>
      </c>
      <c r="AA29" s="31" t="s">
        <v>178</v>
      </c>
      <c r="AB29" s="31" t="s">
        <v>169</v>
      </c>
      <c r="AC29" s="31" t="s">
        <v>173</v>
      </c>
      <c r="AD29" s="30" t="s">
        <v>178</v>
      </c>
      <c r="BA29" s="21" t="str">
        <f t="shared" si="0"/>
        <v>Agriculture-Grass Buffer on Watercourse (RI)</v>
      </c>
    </row>
    <row r="30" spans="1:53" ht="27" x14ac:dyDescent="0.25">
      <c r="A30" s="28" t="s">
        <v>84</v>
      </c>
      <c r="B30" s="18" t="s">
        <v>42</v>
      </c>
      <c r="C30" s="29" t="s">
        <v>204</v>
      </c>
      <c r="D30" s="30" t="s">
        <v>168</v>
      </c>
      <c r="E30" s="29" t="s">
        <v>173</v>
      </c>
      <c r="F30" s="31" t="s">
        <v>181</v>
      </c>
      <c r="G30" s="31" t="s">
        <v>183</v>
      </c>
      <c r="H30" s="31" t="s">
        <v>172</v>
      </c>
      <c r="I30" s="31" t="s">
        <v>169</v>
      </c>
      <c r="J30" s="31" t="s">
        <v>172</v>
      </c>
      <c r="K30" s="30" t="s">
        <v>169</v>
      </c>
      <c r="L30" s="29" t="s">
        <v>178</v>
      </c>
      <c r="M30" s="30" t="s">
        <v>173</v>
      </c>
      <c r="N30" s="29" t="s">
        <v>182</v>
      </c>
      <c r="O30" s="31" t="s">
        <v>176</v>
      </c>
      <c r="P30" s="31" t="s">
        <v>175</v>
      </c>
      <c r="Q30" s="30" t="s">
        <v>185</v>
      </c>
      <c r="R30" s="29" t="s">
        <v>173</v>
      </c>
      <c r="S30" s="31" t="s">
        <v>178</v>
      </c>
      <c r="T30" s="31" t="s">
        <v>178</v>
      </c>
      <c r="U30" s="31" t="s">
        <v>169</v>
      </c>
      <c r="V30" s="31" t="s">
        <v>178</v>
      </c>
      <c r="W30" s="31" t="s">
        <v>172</v>
      </c>
      <c r="X30" s="31" t="s">
        <v>178</v>
      </c>
      <c r="Y30" s="31" t="s">
        <v>169</v>
      </c>
      <c r="Z30" s="31" t="s">
        <v>172</v>
      </c>
      <c r="AA30" s="31" t="s">
        <v>178</v>
      </c>
      <c r="AB30" s="31" t="s">
        <v>169</v>
      </c>
      <c r="AC30" s="31" t="s">
        <v>173</v>
      </c>
      <c r="AD30" s="30" t="s">
        <v>178</v>
      </c>
      <c r="BA30" s="21" t="str">
        <f t="shared" si="0"/>
        <v>Agriculture-Grass Buffers</v>
      </c>
    </row>
    <row r="31" spans="1:53" ht="27" x14ac:dyDescent="0.25">
      <c r="A31" s="28" t="s">
        <v>84</v>
      </c>
      <c r="B31" s="18" t="s">
        <v>43</v>
      </c>
      <c r="C31" s="29" t="s">
        <v>167</v>
      </c>
      <c r="D31" s="30" t="s">
        <v>168</v>
      </c>
      <c r="E31" s="29" t="s">
        <v>173</v>
      </c>
      <c r="F31" s="31" t="s">
        <v>181</v>
      </c>
      <c r="G31" s="31" t="s">
        <v>183</v>
      </c>
      <c r="H31" s="31" t="s">
        <v>172</v>
      </c>
      <c r="I31" s="31" t="s">
        <v>169</v>
      </c>
      <c r="J31" s="31" t="s">
        <v>172</v>
      </c>
      <c r="K31" s="30" t="s">
        <v>169</v>
      </c>
      <c r="L31" s="29" t="s">
        <v>178</v>
      </c>
      <c r="M31" s="30" t="s">
        <v>173</v>
      </c>
      <c r="N31" s="29" t="s">
        <v>182</v>
      </c>
      <c r="O31" s="31" t="s">
        <v>176</v>
      </c>
      <c r="P31" s="31" t="s">
        <v>175</v>
      </c>
      <c r="Q31" s="30" t="s">
        <v>185</v>
      </c>
      <c r="R31" s="29" t="s">
        <v>173</v>
      </c>
      <c r="S31" s="31" t="s">
        <v>178</v>
      </c>
      <c r="T31" s="31" t="s">
        <v>178</v>
      </c>
      <c r="U31" s="31" t="s">
        <v>169</v>
      </c>
      <c r="V31" s="31" t="s">
        <v>178</v>
      </c>
      <c r="W31" s="31" t="s">
        <v>172</v>
      </c>
      <c r="X31" s="31" t="s">
        <v>178</v>
      </c>
      <c r="Y31" s="31" t="s">
        <v>169</v>
      </c>
      <c r="Z31" s="31" t="s">
        <v>172</v>
      </c>
      <c r="AA31" s="31" t="s">
        <v>178</v>
      </c>
      <c r="AB31" s="31" t="s">
        <v>169</v>
      </c>
      <c r="AC31" s="31" t="s">
        <v>173</v>
      </c>
      <c r="AD31" s="30" t="s">
        <v>178</v>
      </c>
      <c r="BA31" s="21" t="str">
        <f t="shared" si="0"/>
        <v>Agriculture-Grass Nutrient Exclusion Area on Watercourse (RI)</v>
      </c>
    </row>
    <row r="32" spans="1:53" ht="27" x14ac:dyDescent="0.25">
      <c r="A32" s="28" t="s">
        <v>84</v>
      </c>
      <c r="B32" s="18" t="s">
        <v>44</v>
      </c>
      <c r="C32" s="29" t="s">
        <v>167</v>
      </c>
      <c r="D32" s="30" t="s">
        <v>167</v>
      </c>
      <c r="E32" s="29" t="s">
        <v>172</v>
      </c>
      <c r="F32" s="31" t="s">
        <v>167</v>
      </c>
      <c r="G32" s="31" t="s">
        <v>210</v>
      </c>
      <c r="H32" s="31" t="s">
        <v>172</v>
      </c>
      <c r="I32" s="31" t="s">
        <v>178</v>
      </c>
      <c r="J32" s="31" t="s">
        <v>172</v>
      </c>
      <c r="K32" s="30" t="s">
        <v>178</v>
      </c>
      <c r="L32" s="29" t="s">
        <v>178</v>
      </c>
      <c r="M32" s="30" t="s">
        <v>172</v>
      </c>
      <c r="N32" s="29" t="s">
        <v>207</v>
      </c>
      <c r="O32" s="31" t="s">
        <v>206</v>
      </c>
      <c r="P32" s="31" t="s">
        <v>206</v>
      </c>
      <c r="Q32" s="30" t="s">
        <v>207</v>
      </c>
      <c r="R32" s="29" t="s">
        <v>178</v>
      </c>
      <c r="S32" s="31" t="s">
        <v>169</v>
      </c>
      <c r="T32" s="31" t="s">
        <v>172</v>
      </c>
      <c r="U32" s="31" t="s">
        <v>178</v>
      </c>
      <c r="V32" s="31" t="s">
        <v>202</v>
      </c>
      <c r="W32" s="31" t="s">
        <v>172</v>
      </c>
      <c r="X32" s="31" t="s">
        <v>202</v>
      </c>
      <c r="Y32" s="31" t="s">
        <v>172</v>
      </c>
      <c r="Z32" s="31" t="s">
        <v>202</v>
      </c>
      <c r="AA32" s="31" t="s">
        <v>172</v>
      </c>
      <c r="AB32" s="31" t="s">
        <v>169</v>
      </c>
      <c r="AC32" s="31" t="s">
        <v>172</v>
      </c>
      <c r="AD32" s="30" t="s">
        <v>172</v>
      </c>
      <c r="BA32" s="21" t="str">
        <f t="shared" si="0"/>
        <v>Agriculture-Heavy Use Poultry Area Concrete Pads</v>
      </c>
    </row>
    <row r="33" spans="1:53" ht="27" x14ac:dyDescent="0.25">
      <c r="A33" s="28" t="s">
        <v>84</v>
      </c>
      <c r="B33" s="18" t="s">
        <v>45</v>
      </c>
      <c r="C33" s="29" t="s">
        <v>167</v>
      </c>
      <c r="D33" s="30" t="s">
        <v>167</v>
      </c>
      <c r="E33" s="29" t="s">
        <v>172</v>
      </c>
      <c r="F33" s="31" t="s">
        <v>167</v>
      </c>
      <c r="G33" s="31" t="s">
        <v>207</v>
      </c>
      <c r="H33" s="31" t="s">
        <v>172</v>
      </c>
      <c r="I33" s="31" t="s">
        <v>178</v>
      </c>
      <c r="J33" s="31" t="s">
        <v>172</v>
      </c>
      <c r="K33" s="30" t="s">
        <v>178</v>
      </c>
      <c r="L33" s="29" t="s">
        <v>178</v>
      </c>
      <c r="M33" s="30" t="s">
        <v>172</v>
      </c>
      <c r="N33" s="29" t="s">
        <v>207</v>
      </c>
      <c r="O33" s="31" t="s">
        <v>206</v>
      </c>
      <c r="P33" s="31" t="s">
        <v>206</v>
      </c>
      <c r="Q33" s="30" t="s">
        <v>207</v>
      </c>
      <c r="R33" s="29" t="s">
        <v>178</v>
      </c>
      <c r="S33" s="31" t="s">
        <v>169</v>
      </c>
      <c r="T33" s="31" t="s">
        <v>172</v>
      </c>
      <c r="U33" s="31" t="s">
        <v>178</v>
      </c>
      <c r="V33" s="31" t="s">
        <v>202</v>
      </c>
      <c r="W33" s="31" t="s">
        <v>172</v>
      </c>
      <c r="X33" s="31" t="s">
        <v>202</v>
      </c>
      <c r="Y33" s="31" t="s">
        <v>172</v>
      </c>
      <c r="Z33" s="31" t="s">
        <v>202</v>
      </c>
      <c r="AA33" s="31" t="s">
        <v>172</v>
      </c>
      <c r="AB33" s="31" t="s">
        <v>169</v>
      </c>
      <c r="AC33" s="31" t="s">
        <v>172</v>
      </c>
      <c r="AD33" s="30" t="s">
        <v>172</v>
      </c>
      <c r="BA33" s="21" t="str">
        <f t="shared" si="0"/>
        <v>Agriculture-Horse Pasture Management</v>
      </c>
    </row>
    <row r="34" spans="1:53" ht="27" x14ac:dyDescent="0.25">
      <c r="A34" s="28" t="s">
        <v>84</v>
      </c>
      <c r="B34" s="18" t="s">
        <v>46</v>
      </c>
      <c r="C34" s="29" t="s">
        <v>167</v>
      </c>
      <c r="D34" s="30" t="s">
        <v>167</v>
      </c>
      <c r="E34" s="29" t="s">
        <v>172</v>
      </c>
      <c r="F34" s="31" t="s">
        <v>167</v>
      </c>
      <c r="G34" s="31" t="s">
        <v>203</v>
      </c>
      <c r="H34" s="31" t="s">
        <v>178</v>
      </c>
      <c r="I34" s="31" t="s">
        <v>169</v>
      </c>
      <c r="J34" s="31" t="s">
        <v>172</v>
      </c>
      <c r="K34" s="30" t="s">
        <v>178</v>
      </c>
      <c r="L34" s="29" t="s">
        <v>178</v>
      </c>
      <c r="M34" s="30" t="s">
        <v>172</v>
      </c>
      <c r="N34" s="29" t="s">
        <v>186</v>
      </c>
      <c r="O34" s="31" t="s">
        <v>203</v>
      </c>
      <c r="P34" s="31" t="s">
        <v>203</v>
      </c>
      <c r="Q34" s="30" t="s">
        <v>170</v>
      </c>
      <c r="R34" s="29" t="s">
        <v>172</v>
      </c>
      <c r="S34" s="31" t="s">
        <v>178</v>
      </c>
      <c r="T34" s="31" t="s">
        <v>172</v>
      </c>
      <c r="U34" s="31" t="s">
        <v>172</v>
      </c>
      <c r="V34" s="31" t="s">
        <v>178</v>
      </c>
      <c r="W34" s="31" t="s">
        <v>173</v>
      </c>
      <c r="X34" s="31" t="s">
        <v>178</v>
      </c>
      <c r="Y34" s="31" t="s">
        <v>172</v>
      </c>
      <c r="Z34" s="31" t="s">
        <v>178</v>
      </c>
      <c r="AA34" s="31" t="s">
        <v>169</v>
      </c>
      <c r="AB34" s="31" t="s">
        <v>169</v>
      </c>
      <c r="AC34" s="31" t="s">
        <v>172</v>
      </c>
      <c r="AD34" s="30" t="s">
        <v>172</v>
      </c>
      <c r="BA34" s="21" t="str">
        <f t="shared" si="0"/>
        <v>Agriculture-Irrigation Water Capture Reuse</v>
      </c>
    </row>
    <row r="35" spans="1:53" ht="27" x14ac:dyDescent="0.25">
      <c r="A35" s="28" t="s">
        <v>84</v>
      </c>
      <c r="B35" s="18" t="s">
        <v>47</v>
      </c>
      <c r="C35" s="29" t="s">
        <v>167</v>
      </c>
      <c r="D35" s="30" t="s">
        <v>167</v>
      </c>
      <c r="E35" s="29" t="s">
        <v>172</v>
      </c>
      <c r="F35" s="31" t="s">
        <v>167</v>
      </c>
      <c r="G35" s="31" t="s">
        <v>203</v>
      </c>
      <c r="H35" s="31" t="s">
        <v>202</v>
      </c>
      <c r="I35" s="31" t="s">
        <v>178</v>
      </c>
      <c r="J35" s="31" t="s">
        <v>172</v>
      </c>
      <c r="K35" s="30" t="s">
        <v>172</v>
      </c>
      <c r="L35" s="29" t="s">
        <v>178</v>
      </c>
      <c r="M35" s="30" t="s">
        <v>172</v>
      </c>
      <c r="N35" s="29" t="s">
        <v>168</v>
      </c>
      <c r="O35" s="31" t="s">
        <v>180</v>
      </c>
      <c r="P35" s="31" t="s">
        <v>168</v>
      </c>
      <c r="Q35" s="30" t="s">
        <v>211</v>
      </c>
      <c r="R35" s="29" t="s">
        <v>173</v>
      </c>
      <c r="S35" s="31" t="s">
        <v>178</v>
      </c>
      <c r="T35" s="31" t="s">
        <v>172</v>
      </c>
      <c r="U35" s="31" t="s">
        <v>178</v>
      </c>
      <c r="V35" s="31" t="s">
        <v>178</v>
      </c>
      <c r="W35" s="31" t="s">
        <v>172</v>
      </c>
      <c r="X35" s="31" t="s">
        <v>202</v>
      </c>
      <c r="Y35" s="31" t="s">
        <v>172</v>
      </c>
      <c r="Z35" s="31" t="s">
        <v>172</v>
      </c>
      <c r="AA35" s="31" t="s">
        <v>208</v>
      </c>
      <c r="AB35" s="31" t="s">
        <v>169</v>
      </c>
      <c r="AC35" s="31" t="s">
        <v>172</v>
      </c>
      <c r="AD35" s="30" t="s">
        <v>172</v>
      </c>
      <c r="BA35" s="21" t="str">
        <f t="shared" si="0"/>
        <v>Agriculture-Lagoon Covers</v>
      </c>
    </row>
    <row r="36" spans="1:53" ht="27" x14ac:dyDescent="0.25">
      <c r="A36" s="28" t="s">
        <v>84</v>
      </c>
      <c r="B36" s="18" t="s">
        <v>48</v>
      </c>
      <c r="C36" s="29" t="s">
        <v>167</v>
      </c>
      <c r="D36" s="30" t="s">
        <v>167</v>
      </c>
      <c r="E36" s="29" t="s">
        <v>173</v>
      </c>
      <c r="F36" s="31" t="s">
        <v>167</v>
      </c>
      <c r="G36" s="31" t="s">
        <v>203</v>
      </c>
      <c r="H36" s="31" t="s">
        <v>178</v>
      </c>
      <c r="I36" s="31" t="s">
        <v>169</v>
      </c>
      <c r="J36" s="31" t="s">
        <v>172</v>
      </c>
      <c r="K36" s="30" t="s">
        <v>178</v>
      </c>
      <c r="L36" s="29" t="s">
        <v>178</v>
      </c>
      <c r="M36" s="30" t="s">
        <v>173</v>
      </c>
      <c r="N36" s="29" t="s">
        <v>174</v>
      </c>
      <c r="O36" s="31" t="s">
        <v>206</v>
      </c>
      <c r="P36" s="31" t="s">
        <v>206</v>
      </c>
      <c r="Q36" s="30" t="s">
        <v>182</v>
      </c>
      <c r="R36" s="29" t="s">
        <v>173</v>
      </c>
      <c r="S36" s="31" t="s">
        <v>178</v>
      </c>
      <c r="T36" s="31" t="s">
        <v>172</v>
      </c>
      <c r="U36" s="31" t="s">
        <v>178</v>
      </c>
      <c r="V36" s="31" t="s">
        <v>202</v>
      </c>
      <c r="W36" s="31" t="s">
        <v>172</v>
      </c>
      <c r="X36" s="31" t="s">
        <v>178</v>
      </c>
      <c r="Y36" s="31" t="s">
        <v>172</v>
      </c>
      <c r="Z36" s="31" t="s">
        <v>178</v>
      </c>
      <c r="AA36" s="31" t="s">
        <v>172</v>
      </c>
      <c r="AB36" s="31" t="s">
        <v>169</v>
      </c>
      <c r="AC36" s="31" t="s">
        <v>172</v>
      </c>
      <c r="AD36" s="30" t="s">
        <v>172</v>
      </c>
      <c r="BA36" s="21" t="str">
        <f t="shared" si="0"/>
        <v>Agriculture-Land Retirement to Hay without nutrients (HEL)</v>
      </c>
    </row>
    <row r="37" spans="1:53" ht="27" x14ac:dyDescent="0.25">
      <c r="A37" s="28" t="s">
        <v>84</v>
      </c>
      <c r="B37" s="18" t="s">
        <v>49</v>
      </c>
      <c r="C37" s="29" t="s">
        <v>167</v>
      </c>
      <c r="D37" s="30" t="s">
        <v>167</v>
      </c>
      <c r="E37" s="29" t="s">
        <v>173</v>
      </c>
      <c r="F37" s="31" t="s">
        <v>167</v>
      </c>
      <c r="G37" s="31" t="s">
        <v>203</v>
      </c>
      <c r="H37" s="31" t="s">
        <v>178</v>
      </c>
      <c r="I37" s="31" t="s">
        <v>169</v>
      </c>
      <c r="J37" s="31" t="s">
        <v>172</v>
      </c>
      <c r="K37" s="30" t="s">
        <v>178</v>
      </c>
      <c r="L37" s="29" t="s">
        <v>178</v>
      </c>
      <c r="M37" s="30" t="s">
        <v>173</v>
      </c>
      <c r="N37" s="29" t="s">
        <v>174</v>
      </c>
      <c r="O37" s="31" t="s">
        <v>206</v>
      </c>
      <c r="P37" s="31" t="s">
        <v>206</v>
      </c>
      <c r="Q37" s="30" t="s">
        <v>182</v>
      </c>
      <c r="R37" s="29" t="s">
        <v>173</v>
      </c>
      <c r="S37" s="31" t="s">
        <v>178</v>
      </c>
      <c r="T37" s="31" t="s">
        <v>172</v>
      </c>
      <c r="U37" s="31" t="s">
        <v>178</v>
      </c>
      <c r="V37" s="31" t="s">
        <v>202</v>
      </c>
      <c r="W37" s="31" t="s">
        <v>172</v>
      </c>
      <c r="X37" s="31" t="s">
        <v>178</v>
      </c>
      <c r="Y37" s="31" t="s">
        <v>172</v>
      </c>
      <c r="Z37" s="31" t="s">
        <v>178</v>
      </c>
      <c r="AA37" s="31" t="s">
        <v>172</v>
      </c>
      <c r="AB37" s="31" t="s">
        <v>169</v>
      </c>
      <c r="AC37" s="31" t="s">
        <v>172</v>
      </c>
      <c r="AD37" s="30" t="s">
        <v>172</v>
      </c>
      <c r="BA37" s="21" t="str">
        <f t="shared" si="0"/>
        <v>Agriculture-Land Retirement to Pasture (HEL)</v>
      </c>
    </row>
    <row r="38" spans="1:53" ht="27" x14ac:dyDescent="0.25">
      <c r="A38" s="28" t="s">
        <v>84</v>
      </c>
      <c r="B38" s="18" t="s">
        <v>50</v>
      </c>
      <c r="C38" s="29" t="s">
        <v>167</v>
      </c>
      <c r="D38" s="30" t="s">
        <v>167</v>
      </c>
      <c r="E38" s="29" t="s">
        <v>172</v>
      </c>
      <c r="F38" s="31" t="s">
        <v>167</v>
      </c>
      <c r="G38" s="31" t="s">
        <v>203</v>
      </c>
      <c r="H38" s="31" t="s">
        <v>172</v>
      </c>
      <c r="I38" s="31" t="s">
        <v>178</v>
      </c>
      <c r="J38" s="31" t="s">
        <v>172</v>
      </c>
      <c r="K38" s="30" t="s">
        <v>178</v>
      </c>
      <c r="L38" s="29" t="s">
        <v>178</v>
      </c>
      <c r="M38" s="30" t="s">
        <v>172</v>
      </c>
      <c r="N38" s="29" t="s">
        <v>207</v>
      </c>
      <c r="O38" s="31" t="s">
        <v>206</v>
      </c>
      <c r="P38" s="31" t="s">
        <v>206</v>
      </c>
      <c r="Q38" s="30" t="s">
        <v>207</v>
      </c>
      <c r="R38" s="29" t="s">
        <v>178</v>
      </c>
      <c r="S38" s="31" t="s">
        <v>169</v>
      </c>
      <c r="T38" s="31" t="s">
        <v>172</v>
      </c>
      <c r="U38" s="31" t="s">
        <v>178</v>
      </c>
      <c r="V38" s="31" t="s">
        <v>202</v>
      </c>
      <c r="W38" s="31" t="s">
        <v>172</v>
      </c>
      <c r="X38" s="31" t="s">
        <v>202</v>
      </c>
      <c r="Y38" s="31" t="s">
        <v>172</v>
      </c>
      <c r="Z38" s="31" t="s">
        <v>202</v>
      </c>
      <c r="AA38" s="31" t="s">
        <v>172</v>
      </c>
      <c r="AB38" s="31" t="s">
        <v>169</v>
      </c>
      <c r="AC38" s="31" t="s">
        <v>172</v>
      </c>
      <c r="AD38" s="30" t="s">
        <v>172</v>
      </c>
      <c r="BA38" s="21" t="str">
        <f t="shared" si="0"/>
        <v>Agriculture-Loafing Lot Management</v>
      </c>
    </row>
    <row r="39" spans="1:53" ht="27" x14ac:dyDescent="0.25">
      <c r="A39" s="28" t="s">
        <v>84</v>
      </c>
      <c r="B39" s="18" t="s">
        <v>51</v>
      </c>
      <c r="C39" s="29" t="s">
        <v>167</v>
      </c>
      <c r="D39" s="30" t="s">
        <v>167</v>
      </c>
      <c r="E39" s="29" t="s">
        <v>172</v>
      </c>
      <c r="F39" s="31" t="s">
        <v>167</v>
      </c>
      <c r="G39" s="31" t="s">
        <v>168</v>
      </c>
      <c r="H39" s="31" t="s">
        <v>172</v>
      </c>
      <c r="I39" s="31" t="s">
        <v>178</v>
      </c>
      <c r="J39" s="31" t="s">
        <v>172</v>
      </c>
      <c r="K39" s="30" t="s">
        <v>172</v>
      </c>
      <c r="L39" s="29" t="s">
        <v>178</v>
      </c>
      <c r="M39" s="30" t="s">
        <v>172</v>
      </c>
      <c r="N39" s="29" t="s">
        <v>185</v>
      </c>
      <c r="O39" s="31" t="s">
        <v>205</v>
      </c>
      <c r="P39" s="31" t="s">
        <v>205</v>
      </c>
      <c r="Q39" s="30" t="s">
        <v>185</v>
      </c>
      <c r="R39" s="29" t="s">
        <v>173</v>
      </c>
      <c r="S39" s="31" t="s">
        <v>178</v>
      </c>
      <c r="T39" s="31" t="s">
        <v>172</v>
      </c>
      <c r="U39" s="31" t="s">
        <v>169</v>
      </c>
      <c r="V39" s="31" t="s">
        <v>172</v>
      </c>
      <c r="W39" s="31" t="s">
        <v>172</v>
      </c>
      <c r="X39" s="31" t="s">
        <v>172</v>
      </c>
      <c r="Y39" s="31" t="s">
        <v>172</v>
      </c>
      <c r="Z39" s="31" t="s">
        <v>172</v>
      </c>
      <c r="AA39" s="31" t="s">
        <v>178</v>
      </c>
      <c r="AB39" s="31" t="s">
        <v>169</v>
      </c>
      <c r="AC39" s="31" t="s">
        <v>178</v>
      </c>
      <c r="AD39" s="30" t="s">
        <v>172</v>
      </c>
      <c r="BA39" s="21" t="str">
        <f t="shared" si="0"/>
        <v>Agriculture-Manure Injection/Manure Incorporation</v>
      </c>
    </row>
    <row r="40" spans="1:53" ht="27" x14ac:dyDescent="0.25">
      <c r="A40" s="28" t="s">
        <v>84</v>
      </c>
      <c r="B40" s="18" t="s">
        <v>52</v>
      </c>
      <c r="C40" s="29" t="s">
        <v>167</v>
      </c>
      <c r="D40" s="30" t="s">
        <v>167</v>
      </c>
      <c r="E40" s="29" t="s">
        <v>172</v>
      </c>
      <c r="F40" s="31" t="s">
        <v>167</v>
      </c>
      <c r="G40" s="31" t="s">
        <v>172</v>
      </c>
      <c r="H40" s="31" t="s">
        <v>172</v>
      </c>
      <c r="I40" s="31" t="s">
        <v>172</v>
      </c>
      <c r="J40" s="31" t="s">
        <v>172</v>
      </c>
      <c r="K40" s="30" t="s">
        <v>172</v>
      </c>
      <c r="L40" s="29" t="s">
        <v>172</v>
      </c>
      <c r="M40" s="30" t="s">
        <v>172</v>
      </c>
      <c r="N40" s="29" t="s">
        <v>204</v>
      </c>
      <c r="O40" s="31" t="s">
        <v>177</v>
      </c>
      <c r="P40" s="31" t="s">
        <v>201</v>
      </c>
      <c r="Q40" s="30" t="s">
        <v>167</v>
      </c>
      <c r="R40" s="29" t="s">
        <v>169</v>
      </c>
      <c r="S40" s="31" t="s">
        <v>172</v>
      </c>
      <c r="T40" s="31" t="s">
        <v>172</v>
      </c>
      <c r="U40" s="31" t="s">
        <v>172</v>
      </c>
      <c r="V40" s="31" t="s">
        <v>178</v>
      </c>
      <c r="W40" s="31" t="s">
        <v>172</v>
      </c>
      <c r="X40" s="31" t="s">
        <v>172</v>
      </c>
      <c r="Y40" s="31" t="s">
        <v>172</v>
      </c>
      <c r="Z40" s="31" t="s">
        <v>172</v>
      </c>
      <c r="AA40" s="31" t="s">
        <v>172</v>
      </c>
      <c r="AB40" s="31" t="s">
        <v>172</v>
      </c>
      <c r="AC40" s="31" t="s">
        <v>173</v>
      </c>
      <c r="AD40" s="30" t="s">
        <v>172</v>
      </c>
      <c r="BA40" s="21" t="str">
        <f t="shared" si="0"/>
        <v>Agriculture-Manure Technology: Chemical Treatments (Dry and Wet Manure)</v>
      </c>
    </row>
    <row r="41" spans="1:53" ht="27" x14ac:dyDescent="0.25">
      <c r="A41" s="28" t="s">
        <v>84</v>
      </c>
      <c r="B41" s="18" t="s">
        <v>53</v>
      </c>
      <c r="C41" s="29" t="s">
        <v>180</v>
      </c>
      <c r="D41" s="30" t="s">
        <v>167</v>
      </c>
      <c r="E41" s="29" t="s">
        <v>172</v>
      </c>
      <c r="F41" s="31" t="s">
        <v>167</v>
      </c>
      <c r="G41" s="31" t="s">
        <v>212</v>
      </c>
      <c r="H41" s="31" t="s">
        <v>172</v>
      </c>
      <c r="I41" s="31" t="s">
        <v>172</v>
      </c>
      <c r="J41" s="31" t="s">
        <v>172</v>
      </c>
      <c r="K41" s="30" t="s">
        <v>172</v>
      </c>
      <c r="L41" s="29" t="s">
        <v>172</v>
      </c>
      <c r="M41" s="30" t="s">
        <v>172</v>
      </c>
      <c r="N41" s="29" t="s">
        <v>204</v>
      </c>
      <c r="O41" s="31" t="s">
        <v>177</v>
      </c>
      <c r="P41" s="31" t="s">
        <v>201</v>
      </c>
      <c r="Q41" s="30" t="s">
        <v>167</v>
      </c>
      <c r="R41" s="29" t="s">
        <v>173</v>
      </c>
      <c r="S41" s="31" t="s">
        <v>172</v>
      </c>
      <c r="T41" s="31" t="s">
        <v>172</v>
      </c>
      <c r="U41" s="31" t="s">
        <v>172</v>
      </c>
      <c r="V41" s="31" t="s">
        <v>178</v>
      </c>
      <c r="W41" s="31" t="s">
        <v>172</v>
      </c>
      <c r="X41" s="31" t="s">
        <v>172</v>
      </c>
      <c r="Y41" s="31" t="s">
        <v>172</v>
      </c>
      <c r="Z41" s="31" t="s">
        <v>172</v>
      </c>
      <c r="AA41" s="31" t="s">
        <v>172</v>
      </c>
      <c r="AB41" s="31" t="s">
        <v>172</v>
      </c>
      <c r="AC41" s="31" t="s">
        <v>173</v>
      </c>
      <c r="AD41" s="30" t="s">
        <v>172</v>
      </c>
      <c r="BA41" s="21" t="str">
        <f t="shared" si="0"/>
        <v>Agriculture-Manure Technology: Composting</v>
      </c>
    </row>
    <row r="42" spans="1:53" ht="27" x14ac:dyDescent="0.25">
      <c r="A42" s="28" t="s">
        <v>84</v>
      </c>
      <c r="B42" s="18" t="s">
        <v>54</v>
      </c>
      <c r="C42" s="29" t="s">
        <v>167</v>
      </c>
      <c r="D42" s="30" t="s">
        <v>167</v>
      </c>
      <c r="E42" s="29" t="s">
        <v>172</v>
      </c>
      <c r="F42" s="31" t="s">
        <v>167</v>
      </c>
      <c r="G42" s="31" t="s">
        <v>172</v>
      </c>
      <c r="H42" s="31" t="s">
        <v>172</v>
      </c>
      <c r="I42" s="31" t="s">
        <v>172</v>
      </c>
      <c r="J42" s="31" t="s">
        <v>172</v>
      </c>
      <c r="K42" s="30" t="s">
        <v>172</v>
      </c>
      <c r="L42" s="29" t="s">
        <v>172</v>
      </c>
      <c r="M42" s="30" t="s">
        <v>172</v>
      </c>
      <c r="N42" s="29" t="s">
        <v>204</v>
      </c>
      <c r="O42" s="31" t="s">
        <v>177</v>
      </c>
      <c r="P42" s="31" t="s">
        <v>201</v>
      </c>
      <c r="Q42" s="30" t="s">
        <v>167</v>
      </c>
      <c r="R42" s="29" t="s">
        <v>173</v>
      </c>
      <c r="S42" s="31" t="s">
        <v>172</v>
      </c>
      <c r="T42" s="31" t="s">
        <v>172</v>
      </c>
      <c r="U42" s="31" t="s">
        <v>172</v>
      </c>
      <c r="V42" s="31" t="s">
        <v>169</v>
      </c>
      <c r="W42" s="31" t="s">
        <v>172</v>
      </c>
      <c r="X42" s="31" t="s">
        <v>172</v>
      </c>
      <c r="Y42" s="31" t="s">
        <v>172</v>
      </c>
      <c r="Z42" s="31" t="s">
        <v>172</v>
      </c>
      <c r="AA42" s="31" t="s">
        <v>172</v>
      </c>
      <c r="AB42" s="31" t="s">
        <v>172</v>
      </c>
      <c r="AC42" s="31" t="s">
        <v>173</v>
      </c>
      <c r="AD42" s="30" t="s">
        <v>172</v>
      </c>
      <c r="BA42" s="21" t="str">
        <f t="shared" si="0"/>
        <v>Agriculture-Manure Technology: Microbial Digestion (anaerobic digester)</v>
      </c>
    </row>
    <row r="43" spans="1:53" ht="27" x14ac:dyDescent="0.25">
      <c r="A43" s="28" t="s">
        <v>84</v>
      </c>
      <c r="B43" s="18" t="s">
        <v>55</v>
      </c>
      <c r="C43" s="29" t="s">
        <v>167</v>
      </c>
      <c r="D43" s="30" t="s">
        <v>167</v>
      </c>
      <c r="E43" s="29" t="s">
        <v>172</v>
      </c>
      <c r="F43" s="31" t="s">
        <v>167</v>
      </c>
      <c r="G43" s="31" t="s">
        <v>212</v>
      </c>
      <c r="H43" s="31" t="s">
        <v>172</v>
      </c>
      <c r="I43" s="31" t="s">
        <v>172</v>
      </c>
      <c r="J43" s="31" t="s">
        <v>172</v>
      </c>
      <c r="K43" s="30" t="s">
        <v>172</v>
      </c>
      <c r="L43" s="29" t="s">
        <v>172</v>
      </c>
      <c r="M43" s="30" t="s">
        <v>172</v>
      </c>
      <c r="N43" s="29" t="s">
        <v>204</v>
      </c>
      <c r="O43" s="31" t="s">
        <v>177</v>
      </c>
      <c r="P43" s="31" t="s">
        <v>201</v>
      </c>
      <c r="Q43" s="30" t="s">
        <v>167</v>
      </c>
      <c r="R43" s="29" t="s">
        <v>173</v>
      </c>
      <c r="S43" s="31" t="s">
        <v>172</v>
      </c>
      <c r="T43" s="31" t="s">
        <v>172</v>
      </c>
      <c r="U43" s="31" t="s">
        <v>172</v>
      </c>
      <c r="V43" s="31" t="s">
        <v>178</v>
      </c>
      <c r="W43" s="31" t="s">
        <v>172</v>
      </c>
      <c r="X43" s="31" t="s">
        <v>172</v>
      </c>
      <c r="Y43" s="31" t="s">
        <v>172</v>
      </c>
      <c r="Z43" s="31" t="s">
        <v>172</v>
      </c>
      <c r="AA43" s="31" t="s">
        <v>172</v>
      </c>
      <c r="AB43" s="31" t="s">
        <v>172</v>
      </c>
      <c r="AC43" s="31" t="s">
        <v>173</v>
      </c>
      <c r="AD43" s="30" t="s">
        <v>172</v>
      </c>
      <c r="BA43" s="21" t="str">
        <f t="shared" si="0"/>
        <v>Agriculture-Manure Technology: Solid-Liquid Separation</v>
      </c>
    </row>
    <row r="44" spans="1:53" ht="27" x14ac:dyDescent="0.25">
      <c r="A44" s="28" t="s">
        <v>84</v>
      </c>
      <c r="B44" s="18" t="s">
        <v>56</v>
      </c>
      <c r="C44" s="29" t="s">
        <v>167</v>
      </c>
      <c r="D44" s="30" t="s">
        <v>167</v>
      </c>
      <c r="E44" s="29" t="s">
        <v>172</v>
      </c>
      <c r="F44" s="31" t="s">
        <v>167</v>
      </c>
      <c r="G44" s="31" t="s">
        <v>172</v>
      </c>
      <c r="H44" s="31" t="s">
        <v>172</v>
      </c>
      <c r="I44" s="31" t="s">
        <v>172</v>
      </c>
      <c r="J44" s="31" t="s">
        <v>172</v>
      </c>
      <c r="K44" s="30" t="s">
        <v>172</v>
      </c>
      <c r="L44" s="29" t="s">
        <v>172</v>
      </c>
      <c r="M44" s="30" t="s">
        <v>172</v>
      </c>
      <c r="N44" s="29" t="s">
        <v>204</v>
      </c>
      <c r="O44" s="31" t="s">
        <v>177</v>
      </c>
      <c r="P44" s="31" t="s">
        <v>201</v>
      </c>
      <c r="Q44" s="30" t="s">
        <v>167</v>
      </c>
      <c r="R44" s="29" t="s">
        <v>173</v>
      </c>
      <c r="S44" s="31" t="s">
        <v>172</v>
      </c>
      <c r="T44" s="31" t="s">
        <v>172</v>
      </c>
      <c r="U44" s="31" t="s">
        <v>172</v>
      </c>
      <c r="V44" s="31" t="s">
        <v>169</v>
      </c>
      <c r="W44" s="31" t="s">
        <v>172</v>
      </c>
      <c r="X44" s="31" t="s">
        <v>172</v>
      </c>
      <c r="Y44" s="31" t="s">
        <v>172</v>
      </c>
      <c r="Z44" s="31" t="s">
        <v>172</v>
      </c>
      <c r="AA44" s="31" t="s">
        <v>172</v>
      </c>
      <c r="AB44" s="31" t="s">
        <v>172</v>
      </c>
      <c r="AC44" s="31" t="s">
        <v>173</v>
      </c>
      <c r="AD44" s="30" t="s">
        <v>172</v>
      </c>
      <c r="BA44" s="21" t="str">
        <f t="shared" si="0"/>
        <v>Agriculture-Manure Technology: Thermal (or Thermochemical) Treatment</v>
      </c>
    </row>
    <row r="45" spans="1:53" ht="27" x14ac:dyDescent="0.25">
      <c r="A45" s="28" t="s">
        <v>84</v>
      </c>
      <c r="B45" s="18" t="s">
        <v>57</v>
      </c>
      <c r="C45" s="29" t="s">
        <v>167</v>
      </c>
      <c r="D45" s="30" t="s">
        <v>167</v>
      </c>
      <c r="E45" s="29" t="s">
        <v>172</v>
      </c>
      <c r="F45" s="31" t="s">
        <v>168</v>
      </c>
      <c r="G45" s="31" t="s">
        <v>186</v>
      </c>
      <c r="H45" s="31" t="s">
        <v>172</v>
      </c>
      <c r="I45" s="31" t="s">
        <v>178</v>
      </c>
      <c r="J45" s="31" t="s">
        <v>172</v>
      </c>
      <c r="K45" s="30" t="s">
        <v>172</v>
      </c>
      <c r="L45" s="29" t="s">
        <v>178</v>
      </c>
      <c r="M45" s="30" t="s">
        <v>172</v>
      </c>
      <c r="N45" s="29" t="s">
        <v>213</v>
      </c>
      <c r="O45" s="31" t="s">
        <v>213</v>
      </c>
      <c r="P45" s="31" t="s">
        <v>213</v>
      </c>
      <c r="Q45" s="30" t="s">
        <v>213</v>
      </c>
      <c r="R45" s="29" t="s">
        <v>202</v>
      </c>
      <c r="S45" s="31" t="s">
        <v>169</v>
      </c>
      <c r="T45" s="31" t="s">
        <v>172</v>
      </c>
      <c r="U45" s="31" t="s">
        <v>169</v>
      </c>
      <c r="V45" s="31" t="s">
        <v>172</v>
      </c>
      <c r="W45" s="31" t="s">
        <v>172</v>
      </c>
      <c r="X45" s="31" t="s">
        <v>172</v>
      </c>
      <c r="Y45" s="31" t="s">
        <v>172</v>
      </c>
      <c r="Z45" s="31" t="s">
        <v>172</v>
      </c>
      <c r="AA45" s="31" t="s">
        <v>172</v>
      </c>
      <c r="AB45" s="31" t="s">
        <v>169</v>
      </c>
      <c r="AC45" s="31" t="s">
        <v>178</v>
      </c>
      <c r="AD45" s="30" t="s">
        <v>172</v>
      </c>
      <c r="BA45" s="21" t="str">
        <f t="shared" si="0"/>
        <v>Agriculture-Manure Transport (ALL Animal Types and all manure forms)</v>
      </c>
    </row>
    <row r="46" spans="1:53" ht="27" x14ac:dyDescent="0.25">
      <c r="A46" s="28" t="s">
        <v>84</v>
      </c>
      <c r="B46" s="18" t="s">
        <v>58</v>
      </c>
      <c r="C46" s="29" t="s">
        <v>164</v>
      </c>
      <c r="D46" s="30" t="s">
        <v>164</v>
      </c>
      <c r="E46" s="29" t="s">
        <v>214</v>
      </c>
      <c r="F46" s="31" t="s">
        <v>215</v>
      </c>
      <c r="G46" s="31" t="s">
        <v>165</v>
      </c>
      <c r="H46" s="31" t="s">
        <v>216</v>
      </c>
      <c r="I46" s="31" t="s">
        <v>217</v>
      </c>
      <c r="J46" s="31" t="s">
        <v>161</v>
      </c>
      <c r="K46" s="30" t="s">
        <v>174</v>
      </c>
      <c r="L46" s="29" t="s">
        <v>218</v>
      </c>
      <c r="M46" s="30" t="s">
        <v>200</v>
      </c>
      <c r="N46" s="29" t="s">
        <v>157</v>
      </c>
      <c r="O46" s="31" t="s">
        <v>165</v>
      </c>
      <c r="P46" s="31" t="s">
        <v>219</v>
      </c>
      <c r="Q46" s="30" t="s">
        <v>220</v>
      </c>
      <c r="R46" s="29" t="s">
        <v>174</v>
      </c>
      <c r="S46" s="31" t="s">
        <v>221</v>
      </c>
      <c r="T46" s="31" t="s">
        <v>203</v>
      </c>
      <c r="U46" s="31" t="s">
        <v>221</v>
      </c>
      <c r="V46" s="31" t="s">
        <v>203</v>
      </c>
      <c r="W46" s="31" t="s">
        <v>167</v>
      </c>
      <c r="X46" s="31" t="s">
        <v>217</v>
      </c>
      <c r="Y46" s="31" t="s">
        <v>222</v>
      </c>
      <c r="Z46" s="31" t="s">
        <v>223</v>
      </c>
      <c r="AA46" s="31" t="s">
        <v>203</v>
      </c>
      <c r="AB46" s="31" t="s">
        <v>221</v>
      </c>
      <c r="AC46" s="31" t="s">
        <v>173</v>
      </c>
      <c r="AD46" s="30" t="s">
        <v>184</v>
      </c>
      <c r="BA46" s="21" t="str">
        <f t="shared" si="0"/>
        <v>Agriculture-Narrow Forest Buffer</v>
      </c>
    </row>
    <row r="47" spans="1:53" ht="27" x14ac:dyDescent="0.25">
      <c r="A47" s="28" t="s">
        <v>84</v>
      </c>
      <c r="B47" s="18" t="s">
        <v>59</v>
      </c>
      <c r="C47" s="29" t="s">
        <v>204</v>
      </c>
      <c r="D47" s="30" t="s">
        <v>168</v>
      </c>
      <c r="E47" s="29" t="s">
        <v>173</v>
      </c>
      <c r="F47" s="31" t="s">
        <v>181</v>
      </c>
      <c r="G47" s="31" t="s">
        <v>170</v>
      </c>
      <c r="H47" s="31" t="s">
        <v>172</v>
      </c>
      <c r="I47" s="31" t="s">
        <v>169</v>
      </c>
      <c r="J47" s="31" t="s">
        <v>172</v>
      </c>
      <c r="K47" s="30" t="s">
        <v>169</v>
      </c>
      <c r="L47" s="29" t="s">
        <v>178</v>
      </c>
      <c r="M47" s="30" t="s">
        <v>173</v>
      </c>
      <c r="N47" s="29" t="s">
        <v>182</v>
      </c>
      <c r="O47" s="31" t="s">
        <v>176</v>
      </c>
      <c r="P47" s="31" t="s">
        <v>175</v>
      </c>
      <c r="Q47" s="30" t="s">
        <v>185</v>
      </c>
      <c r="R47" s="29" t="s">
        <v>173</v>
      </c>
      <c r="S47" s="31" t="s">
        <v>178</v>
      </c>
      <c r="T47" s="31" t="s">
        <v>178</v>
      </c>
      <c r="U47" s="31" t="s">
        <v>169</v>
      </c>
      <c r="V47" s="31" t="s">
        <v>178</v>
      </c>
      <c r="W47" s="31" t="s">
        <v>172</v>
      </c>
      <c r="X47" s="31" t="s">
        <v>178</v>
      </c>
      <c r="Y47" s="31" t="s">
        <v>169</v>
      </c>
      <c r="Z47" s="31" t="s">
        <v>172</v>
      </c>
      <c r="AA47" s="31" t="s">
        <v>178</v>
      </c>
      <c r="AB47" s="31" t="s">
        <v>169</v>
      </c>
      <c r="AC47" s="31" t="s">
        <v>173</v>
      </c>
      <c r="AD47" s="30" t="s">
        <v>178</v>
      </c>
      <c r="BA47" s="21" t="str">
        <f t="shared" si="0"/>
        <v>Agriculture-Narrow Grass Buffer</v>
      </c>
    </row>
    <row r="48" spans="1:53" ht="27" x14ac:dyDescent="0.25">
      <c r="A48" s="28" t="s">
        <v>84</v>
      </c>
      <c r="B48" s="18" t="s">
        <v>60</v>
      </c>
      <c r="C48" s="29" t="s">
        <v>167</v>
      </c>
      <c r="D48" s="30" t="s">
        <v>167</v>
      </c>
      <c r="E48" s="29" t="s">
        <v>172</v>
      </c>
      <c r="F48" s="31" t="s">
        <v>167</v>
      </c>
      <c r="G48" s="31" t="s">
        <v>168</v>
      </c>
      <c r="H48" s="31" t="s">
        <v>172</v>
      </c>
      <c r="I48" s="31" t="s">
        <v>178</v>
      </c>
      <c r="J48" s="31" t="s">
        <v>172</v>
      </c>
      <c r="K48" s="30" t="s">
        <v>172</v>
      </c>
      <c r="L48" s="29" t="s">
        <v>178</v>
      </c>
      <c r="M48" s="30" t="s">
        <v>172</v>
      </c>
      <c r="N48" s="29" t="s">
        <v>185</v>
      </c>
      <c r="O48" s="31" t="s">
        <v>205</v>
      </c>
      <c r="P48" s="31" t="s">
        <v>205</v>
      </c>
      <c r="Q48" s="30" t="s">
        <v>185</v>
      </c>
      <c r="R48" s="29" t="s">
        <v>173</v>
      </c>
      <c r="S48" s="31" t="s">
        <v>178</v>
      </c>
      <c r="T48" s="31" t="s">
        <v>172</v>
      </c>
      <c r="U48" s="31" t="s">
        <v>169</v>
      </c>
      <c r="V48" s="31" t="s">
        <v>172</v>
      </c>
      <c r="W48" s="31" t="s">
        <v>172</v>
      </c>
      <c r="X48" s="31" t="s">
        <v>172</v>
      </c>
      <c r="Y48" s="31" t="s">
        <v>172</v>
      </c>
      <c r="Z48" s="31" t="s">
        <v>172</v>
      </c>
      <c r="AA48" s="31" t="s">
        <v>178</v>
      </c>
      <c r="AB48" s="31" t="s">
        <v>169</v>
      </c>
      <c r="AC48" s="31" t="s">
        <v>178</v>
      </c>
      <c r="AD48" s="30" t="s">
        <v>172</v>
      </c>
      <c r="BA48" s="21" t="str">
        <f t="shared" si="0"/>
        <v>Agriculture-Phase 5.3.2 Nutrient Management Tier 2 N</v>
      </c>
    </row>
    <row r="49" spans="1:53" ht="27" x14ac:dyDescent="0.25">
      <c r="A49" s="28" t="s">
        <v>84</v>
      </c>
      <c r="B49" s="18" t="s">
        <v>61</v>
      </c>
      <c r="C49" s="29" t="s">
        <v>167</v>
      </c>
      <c r="D49" s="30" t="s">
        <v>167</v>
      </c>
      <c r="E49" s="29" t="s">
        <v>172</v>
      </c>
      <c r="F49" s="31" t="s">
        <v>167</v>
      </c>
      <c r="G49" s="31" t="s">
        <v>168</v>
      </c>
      <c r="H49" s="31" t="s">
        <v>172</v>
      </c>
      <c r="I49" s="31" t="s">
        <v>178</v>
      </c>
      <c r="J49" s="31" t="s">
        <v>172</v>
      </c>
      <c r="K49" s="30" t="s">
        <v>172</v>
      </c>
      <c r="L49" s="29" t="s">
        <v>178</v>
      </c>
      <c r="M49" s="30" t="s">
        <v>172</v>
      </c>
      <c r="N49" s="29" t="s">
        <v>185</v>
      </c>
      <c r="O49" s="31" t="s">
        <v>205</v>
      </c>
      <c r="P49" s="31" t="s">
        <v>205</v>
      </c>
      <c r="Q49" s="30" t="s">
        <v>185</v>
      </c>
      <c r="R49" s="29" t="s">
        <v>169</v>
      </c>
      <c r="S49" s="31" t="s">
        <v>178</v>
      </c>
      <c r="T49" s="31" t="s">
        <v>172</v>
      </c>
      <c r="U49" s="31" t="s">
        <v>169</v>
      </c>
      <c r="V49" s="31" t="s">
        <v>172</v>
      </c>
      <c r="W49" s="31" t="s">
        <v>172</v>
      </c>
      <c r="X49" s="31" t="s">
        <v>172</v>
      </c>
      <c r="Y49" s="31" t="s">
        <v>172</v>
      </c>
      <c r="Z49" s="31" t="s">
        <v>172</v>
      </c>
      <c r="AA49" s="31" t="s">
        <v>178</v>
      </c>
      <c r="AB49" s="31" t="s">
        <v>169</v>
      </c>
      <c r="AC49" s="31" t="s">
        <v>178</v>
      </c>
      <c r="AD49" s="30" t="s">
        <v>172</v>
      </c>
      <c r="BA49" s="21" t="str">
        <f t="shared" si="0"/>
        <v>Agriculture-Phase 5.3.2 Nutrient Management Tier 2 N and P</v>
      </c>
    </row>
    <row r="50" spans="1:53" ht="27" x14ac:dyDescent="0.25">
      <c r="A50" s="28" t="s">
        <v>84</v>
      </c>
      <c r="B50" s="18" t="s">
        <v>62</v>
      </c>
      <c r="C50" s="29" t="s">
        <v>167</v>
      </c>
      <c r="D50" s="30" t="s">
        <v>167</v>
      </c>
      <c r="E50" s="29" t="s">
        <v>172</v>
      </c>
      <c r="F50" s="31" t="s">
        <v>167</v>
      </c>
      <c r="G50" s="31" t="s">
        <v>168</v>
      </c>
      <c r="H50" s="31" t="s">
        <v>172</v>
      </c>
      <c r="I50" s="31" t="s">
        <v>178</v>
      </c>
      <c r="J50" s="31" t="s">
        <v>172</v>
      </c>
      <c r="K50" s="30" t="s">
        <v>172</v>
      </c>
      <c r="L50" s="29" t="s">
        <v>178</v>
      </c>
      <c r="M50" s="30" t="s">
        <v>172</v>
      </c>
      <c r="N50" s="29" t="s">
        <v>185</v>
      </c>
      <c r="O50" s="31" t="s">
        <v>205</v>
      </c>
      <c r="P50" s="31" t="s">
        <v>205</v>
      </c>
      <c r="Q50" s="30" t="s">
        <v>185</v>
      </c>
      <c r="R50" s="29" t="s">
        <v>178</v>
      </c>
      <c r="S50" s="31" t="s">
        <v>178</v>
      </c>
      <c r="T50" s="31" t="s">
        <v>172</v>
      </c>
      <c r="U50" s="31" t="s">
        <v>169</v>
      </c>
      <c r="V50" s="31" t="s">
        <v>172</v>
      </c>
      <c r="W50" s="31" t="s">
        <v>172</v>
      </c>
      <c r="X50" s="31" t="s">
        <v>172</v>
      </c>
      <c r="Y50" s="31" t="s">
        <v>172</v>
      </c>
      <c r="Z50" s="31" t="s">
        <v>172</v>
      </c>
      <c r="AA50" s="31" t="s">
        <v>178</v>
      </c>
      <c r="AB50" s="31" t="s">
        <v>169</v>
      </c>
      <c r="AC50" s="31" t="s">
        <v>178</v>
      </c>
      <c r="AD50" s="30" t="s">
        <v>172</v>
      </c>
      <c r="BA50" s="21" t="str">
        <f t="shared" si="0"/>
        <v>Agriculture-Phase 5.3.2 Nutrient Management Tier 2 P</v>
      </c>
    </row>
    <row r="51" spans="1:53" ht="27" x14ac:dyDescent="0.25">
      <c r="A51" s="28" t="s">
        <v>84</v>
      </c>
      <c r="B51" s="18" t="s">
        <v>63</v>
      </c>
      <c r="C51" s="29" t="s">
        <v>167</v>
      </c>
      <c r="D51" s="30" t="s">
        <v>167</v>
      </c>
      <c r="E51" s="29" t="s">
        <v>172</v>
      </c>
      <c r="F51" s="31" t="s">
        <v>167</v>
      </c>
      <c r="G51" s="31" t="s">
        <v>168</v>
      </c>
      <c r="H51" s="31" t="s">
        <v>172</v>
      </c>
      <c r="I51" s="31" t="s">
        <v>178</v>
      </c>
      <c r="J51" s="31" t="s">
        <v>172</v>
      </c>
      <c r="K51" s="30" t="s">
        <v>172</v>
      </c>
      <c r="L51" s="29" t="s">
        <v>178</v>
      </c>
      <c r="M51" s="30" t="s">
        <v>172</v>
      </c>
      <c r="N51" s="29" t="s">
        <v>185</v>
      </c>
      <c r="O51" s="31" t="s">
        <v>205</v>
      </c>
      <c r="P51" s="31" t="s">
        <v>205</v>
      </c>
      <c r="Q51" s="30" t="s">
        <v>185</v>
      </c>
      <c r="R51" s="29" t="s">
        <v>173</v>
      </c>
      <c r="S51" s="31" t="s">
        <v>178</v>
      </c>
      <c r="T51" s="31" t="s">
        <v>172</v>
      </c>
      <c r="U51" s="31" t="s">
        <v>169</v>
      </c>
      <c r="V51" s="31" t="s">
        <v>172</v>
      </c>
      <c r="W51" s="31" t="s">
        <v>172</v>
      </c>
      <c r="X51" s="31" t="s">
        <v>172</v>
      </c>
      <c r="Y51" s="31" t="s">
        <v>172</v>
      </c>
      <c r="Z51" s="31" t="s">
        <v>172</v>
      </c>
      <c r="AA51" s="31" t="s">
        <v>178</v>
      </c>
      <c r="AB51" s="31" t="s">
        <v>169</v>
      </c>
      <c r="AC51" s="31" t="s">
        <v>178</v>
      </c>
      <c r="AD51" s="30" t="s">
        <v>172</v>
      </c>
      <c r="BA51" s="21" t="str">
        <f t="shared" si="0"/>
        <v>Agriculture-Phase 5.3.2 Nutrient Management Tier 3 N</v>
      </c>
    </row>
    <row r="52" spans="1:53" ht="27" x14ac:dyDescent="0.25">
      <c r="A52" s="28" t="s">
        <v>84</v>
      </c>
      <c r="B52" s="18" t="s">
        <v>64</v>
      </c>
      <c r="C52" s="29" t="s">
        <v>167</v>
      </c>
      <c r="D52" s="30" t="s">
        <v>167</v>
      </c>
      <c r="E52" s="29" t="s">
        <v>178</v>
      </c>
      <c r="F52" s="31" t="s">
        <v>167</v>
      </c>
      <c r="G52" s="31" t="s">
        <v>178</v>
      </c>
      <c r="H52" s="31" t="s">
        <v>178</v>
      </c>
      <c r="I52" s="31" t="s">
        <v>169</v>
      </c>
      <c r="J52" s="31" t="s">
        <v>178</v>
      </c>
      <c r="K52" s="30" t="s">
        <v>178</v>
      </c>
      <c r="L52" s="29" t="s">
        <v>178</v>
      </c>
      <c r="M52" s="30" t="s">
        <v>172</v>
      </c>
      <c r="N52" s="29" t="s">
        <v>182</v>
      </c>
      <c r="O52" s="31" t="s">
        <v>205</v>
      </c>
      <c r="P52" s="31" t="s">
        <v>207</v>
      </c>
      <c r="Q52" s="30" t="s">
        <v>185</v>
      </c>
      <c r="R52" s="29" t="s">
        <v>169</v>
      </c>
      <c r="S52" s="31" t="s">
        <v>178</v>
      </c>
      <c r="T52" s="31" t="s">
        <v>172</v>
      </c>
      <c r="U52" s="31" t="s">
        <v>178</v>
      </c>
      <c r="V52" s="31" t="s">
        <v>202</v>
      </c>
      <c r="W52" s="31" t="s">
        <v>178</v>
      </c>
      <c r="X52" s="31" t="s">
        <v>178</v>
      </c>
      <c r="Y52" s="31" t="s">
        <v>172</v>
      </c>
      <c r="Z52" s="31" t="s">
        <v>178</v>
      </c>
      <c r="AA52" s="31" t="s">
        <v>169</v>
      </c>
      <c r="AB52" s="31" t="s">
        <v>169</v>
      </c>
      <c r="AC52" s="31" t="s">
        <v>178</v>
      </c>
      <c r="AD52" s="30" t="s">
        <v>172</v>
      </c>
      <c r="BA52" s="21" t="str">
        <f t="shared" si="0"/>
        <v>Agriculture-Phase 6 Conservation Tillage</v>
      </c>
    </row>
    <row r="53" spans="1:53" ht="27" x14ac:dyDescent="0.25">
      <c r="A53" s="28" t="s">
        <v>84</v>
      </c>
      <c r="B53" s="18" t="s">
        <v>65</v>
      </c>
      <c r="C53" s="29" t="s">
        <v>167</v>
      </c>
      <c r="D53" s="30" t="s">
        <v>167</v>
      </c>
      <c r="E53" s="29" t="s">
        <v>178</v>
      </c>
      <c r="F53" s="31" t="s">
        <v>167</v>
      </c>
      <c r="G53" s="31" t="s">
        <v>178</v>
      </c>
      <c r="H53" s="31" t="s">
        <v>178</v>
      </c>
      <c r="I53" s="31" t="s">
        <v>169</v>
      </c>
      <c r="J53" s="31" t="s">
        <v>178</v>
      </c>
      <c r="K53" s="30" t="s">
        <v>178</v>
      </c>
      <c r="L53" s="29" t="s">
        <v>178</v>
      </c>
      <c r="M53" s="30" t="s">
        <v>172</v>
      </c>
      <c r="N53" s="29" t="s">
        <v>182</v>
      </c>
      <c r="O53" s="31" t="s">
        <v>205</v>
      </c>
      <c r="P53" s="31" t="s">
        <v>207</v>
      </c>
      <c r="Q53" s="30" t="s">
        <v>185</v>
      </c>
      <c r="R53" s="29" t="s">
        <v>173</v>
      </c>
      <c r="S53" s="31" t="s">
        <v>178</v>
      </c>
      <c r="T53" s="31" t="s">
        <v>172</v>
      </c>
      <c r="U53" s="31" t="s">
        <v>178</v>
      </c>
      <c r="V53" s="31" t="s">
        <v>202</v>
      </c>
      <c r="W53" s="31" t="s">
        <v>178</v>
      </c>
      <c r="X53" s="31" t="s">
        <v>178</v>
      </c>
      <c r="Y53" s="31" t="s">
        <v>172</v>
      </c>
      <c r="Z53" s="31" t="s">
        <v>178</v>
      </c>
      <c r="AA53" s="31" t="s">
        <v>169</v>
      </c>
      <c r="AB53" s="31" t="s">
        <v>169</v>
      </c>
      <c r="AC53" s="31" t="s">
        <v>178</v>
      </c>
      <c r="AD53" s="30" t="s">
        <v>172</v>
      </c>
      <c r="BA53" s="21" t="str">
        <f t="shared" si="0"/>
        <v>Agriculture-Phase 6 High Residue Tillage</v>
      </c>
    </row>
    <row r="54" spans="1:53" ht="27" x14ac:dyDescent="0.25">
      <c r="A54" s="28" t="s">
        <v>84</v>
      </c>
      <c r="B54" s="18" t="s">
        <v>66</v>
      </c>
      <c r="C54" s="29" t="s">
        <v>167</v>
      </c>
      <c r="D54" s="30" t="s">
        <v>167</v>
      </c>
      <c r="E54" s="29" t="s">
        <v>172</v>
      </c>
      <c r="F54" s="31" t="s">
        <v>167</v>
      </c>
      <c r="G54" s="31" t="s">
        <v>168</v>
      </c>
      <c r="H54" s="31" t="s">
        <v>172</v>
      </c>
      <c r="I54" s="31" t="s">
        <v>178</v>
      </c>
      <c r="J54" s="31" t="s">
        <v>172</v>
      </c>
      <c r="K54" s="30" t="s">
        <v>172</v>
      </c>
      <c r="L54" s="29" t="s">
        <v>178</v>
      </c>
      <c r="M54" s="30" t="s">
        <v>172</v>
      </c>
      <c r="N54" s="29" t="s">
        <v>185</v>
      </c>
      <c r="O54" s="31" t="s">
        <v>205</v>
      </c>
      <c r="P54" s="31" t="s">
        <v>205</v>
      </c>
      <c r="Q54" s="30" t="s">
        <v>185</v>
      </c>
      <c r="R54" s="29" t="s">
        <v>173</v>
      </c>
      <c r="S54" s="31" t="s">
        <v>178</v>
      </c>
      <c r="T54" s="31" t="s">
        <v>172</v>
      </c>
      <c r="U54" s="31" t="s">
        <v>169</v>
      </c>
      <c r="V54" s="31" t="s">
        <v>172</v>
      </c>
      <c r="W54" s="31" t="s">
        <v>172</v>
      </c>
      <c r="X54" s="31" t="s">
        <v>172</v>
      </c>
      <c r="Y54" s="31" t="s">
        <v>172</v>
      </c>
      <c r="Z54" s="31" t="s">
        <v>172</v>
      </c>
      <c r="AA54" s="31" t="s">
        <v>178</v>
      </c>
      <c r="AB54" s="31" t="s">
        <v>169</v>
      </c>
      <c r="AC54" s="31" t="s">
        <v>178</v>
      </c>
      <c r="AD54" s="30" t="s">
        <v>172</v>
      </c>
      <c r="BA54" s="21" t="str">
        <f t="shared" si="0"/>
        <v>Agriculture-Phase 6 Nutrient Management-N Core</v>
      </c>
    </row>
    <row r="55" spans="1:53" ht="27" x14ac:dyDescent="0.25">
      <c r="A55" s="28" t="s">
        <v>84</v>
      </c>
      <c r="B55" s="18" t="s">
        <v>67</v>
      </c>
      <c r="C55" s="29" t="s">
        <v>167</v>
      </c>
      <c r="D55" s="30" t="s">
        <v>167</v>
      </c>
      <c r="E55" s="29" t="s">
        <v>172</v>
      </c>
      <c r="F55" s="31" t="s">
        <v>167</v>
      </c>
      <c r="G55" s="31" t="s">
        <v>168</v>
      </c>
      <c r="H55" s="31" t="s">
        <v>172</v>
      </c>
      <c r="I55" s="31" t="s">
        <v>178</v>
      </c>
      <c r="J55" s="31" t="s">
        <v>172</v>
      </c>
      <c r="K55" s="30" t="s">
        <v>172</v>
      </c>
      <c r="L55" s="29" t="s">
        <v>178</v>
      </c>
      <c r="M55" s="30" t="s">
        <v>172</v>
      </c>
      <c r="N55" s="29" t="s">
        <v>185</v>
      </c>
      <c r="O55" s="31" t="s">
        <v>205</v>
      </c>
      <c r="P55" s="31" t="s">
        <v>205</v>
      </c>
      <c r="Q55" s="30" t="s">
        <v>185</v>
      </c>
      <c r="R55" s="29" t="s">
        <v>173</v>
      </c>
      <c r="S55" s="31" t="s">
        <v>178</v>
      </c>
      <c r="T55" s="31" t="s">
        <v>172</v>
      </c>
      <c r="U55" s="31" t="s">
        <v>169</v>
      </c>
      <c r="V55" s="31" t="s">
        <v>172</v>
      </c>
      <c r="W55" s="31" t="s">
        <v>172</v>
      </c>
      <c r="X55" s="31" t="s">
        <v>172</v>
      </c>
      <c r="Y55" s="31" t="s">
        <v>172</v>
      </c>
      <c r="Z55" s="31" t="s">
        <v>172</v>
      </c>
      <c r="AA55" s="31" t="s">
        <v>178</v>
      </c>
      <c r="AB55" s="31" t="s">
        <v>169</v>
      </c>
      <c r="AC55" s="31" t="s">
        <v>178</v>
      </c>
      <c r="AD55" s="30" t="s">
        <v>172</v>
      </c>
      <c r="BA55" s="21" t="str">
        <f t="shared" si="0"/>
        <v>Agriculture-Phase 6 Nutrient Management-N Supplemental</v>
      </c>
    </row>
    <row r="56" spans="1:53" ht="27" x14ac:dyDescent="0.25">
      <c r="A56" s="28" t="s">
        <v>84</v>
      </c>
      <c r="B56" s="18" t="s">
        <v>68</v>
      </c>
      <c r="C56" s="29" t="s">
        <v>167</v>
      </c>
      <c r="D56" s="30" t="s">
        <v>167</v>
      </c>
      <c r="E56" s="29" t="s">
        <v>172</v>
      </c>
      <c r="F56" s="31" t="s">
        <v>167</v>
      </c>
      <c r="G56" s="31" t="s">
        <v>168</v>
      </c>
      <c r="H56" s="31" t="s">
        <v>172</v>
      </c>
      <c r="I56" s="31" t="s">
        <v>178</v>
      </c>
      <c r="J56" s="31" t="s">
        <v>172</v>
      </c>
      <c r="K56" s="30" t="s">
        <v>172</v>
      </c>
      <c r="L56" s="29" t="s">
        <v>178</v>
      </c>
      <c r="M56" s="30" t="s">
        <v>172</v>
      </c>
      <c r="N56" s="29" t="s">
        <v>185</v>
      </c>
      <c r="O56" s="31" t="s">
        <v>205</v>
      </c>
      <c r="P56" s="31" t="s">
        <v>205</v>
      </c>
      <c r="Q56" s="30" t="s">
        <v>185</v>
      </c>
      <c r="R56" s="29" t="s">
        <v>178</v>
      </c>
      <c r="S56" s="31" t="s">
        <v>178</v>
      </c>
      <c r="T56" s="31" t="s">
        <v>172</v>
      </c>
      <c r="U56" s="31" t="s">
        <v>169</v>
      </c>
      <c r="V56" s="31" t="s">
        <v>172</v>
      </c>
      <c r="W56" s="31" t="s">
        <v>172</v>
      </c>
      <c r="X56" s="31" t="s">
        <v>172</v>
      </c>
      <c r="Y56" s="31" t="s">
        <v>172</v>
      </c>
      <c r="Z56" s="31" t="s">
        <v>172</v>
      </c>
      <c r="AA56" s="31" t="s">
        <v>178</v>
      </c>
      <c r="AB56" s="31" t="s">
        <v>169</v>
      </c>
      <c r="AC56" s="31" t="s">
        <v>178</v>
      </c>
      <c r="AD56" s="30" t="s">
        <v>172</v>
      </c>
      <c r="BA56" s="21" t="str">
        <f t="shared" si="0"/>
        <v>Agriculture-Phase 6 Nutrient Management-P Core</v>
      </c>
    </row>
    <row r="57" spans="1:53" ht="27" x14ac:dyDescent="0.25">
      <c r="A57" s="28" t="s">
        <v>84</v>
      </c>
      <c r="B57" s="18" t="s">
        <v>69</v>
      </c>
      <c r="C57" s="29" t="s">
        <v>167</v>
      </c>
      <c r="D57" s="30" t="s">
        <v>167</v>
      </c>
      <c r="E57" s="29" t="s">
        <v>172</v>
      </c>
      <c r="F57" s="31" t="s">
        <v>167</v>
      </c>
      <c r="G57" s="31" t="s">
        <v>168</v>
      </c>
      <c r="H57" s="31" t="s">
        <v>172</v>
      </c>
      <c r="I57" s="31" t="s">
        <v>178</v>
      </c>
      <c r="J57" s="31" t="s">
        <v>172</v>
      </c>
      <c r="K57" s="30" t="s">
        <v>172</v>
      </c>
      <c r="L57" s="29" t="s">
        <v>178</v>
      </c>
      <c r="M57" s="30" t="s">
        <v>172</v>
      </c>
      <c r="N57" s="29" t="s">
        <v>185</v>
      </c>
      <c r="O57" s="31" t="s">
        <v>205</v>
      </c>
      <c r="P57" s="31" t="s">
        <v>205</v>
      </c>
      <c r="Q57" s="30" t="s">
        <v>185</v>
      </c>
      <c r="R57" s="29" t="s">
        <v>178</v>
      </c>
      <c r="S57" s="31" t="s">
        <v>178</v>
      </c>
      <c r="T57" s="31" t="s">
        <v>172</v>
      </c>
      <c r="U57" s="31" t="s">
        <v>169</v>
      </c>
      <c r="V57" s="31" t="s">
        <v>172</v>
      </c>
      <c r="W57" s="31" t="s">
        <v>172</v>
      </c>
      <c r="X57" s="31" t="s">
        <v>172</v>
      </c>
      <c r="Y57" s="31" t="s">
        <v>172</v>
      </c>
      <c r="Z57" s="31" t="s">
        <v>172</v>
      </c>
      <c r="AA57" s="31" t="s">
        <v>178</v>
      </c>
      <c r="AB57" s="31" t="s">
        <v>169</v>
      </c>
      <c r="AC57" s="31" t="s">
        <v>178</v>
      </c>
      <c r="AD57" s="30" t="s">
        <v>172</v>
      </c>
      <c r="BA57" s="21" t="str">
        <f t="shared" si="0"/>
        <v>Agriculture-Phase 6 Nutrient Management-P Supplemental</v>
      </c>
    </row>
    <row r="58" spans="1:53" ht="27" x14ac:dyDescent="0.25">
      <c r="A58" s="28" t="s">
        <v>84</v>
      </c>
      <c r="B58" s="18" t="s">
        <v>70</v>
      </c>
      <c r="C58" s="29" t="s">
        <v>167</v>
      </c>
      <c r="D58" s="30" t="s">
        <v>167</v>
      </c>
      <c r="E58" s="29" t="s">
        <v>172</v>
      </c>
      <c r="F58" s="31" t="s">
        <v>167</v>
      </c>
      <c r="G58" s="31" t="s">
        <v>172</v>
      </c>
      <c r="H58" s="31" t="s">
        <v>172</v>
      </c>
      <c r="I58" s="31" t="s">
        <v>172</v>
      </c>
      <c r="J58" s="31" t="s">
        <v>172</v>
      </c>
      <c r="K58" s="30" t="s">
        <v>172</v>
      </c>
      <c r="L58" s="29" t="s">
        <v>172</v>
      </c>
      <c r="M58" s="30" t="s">
        <v>172</v>
      </c>
      <c r="N58" s="29" t="s">
        <v>167</v>
      </c>
      <c r="O58" s="31" t="s">
        <v>180</v>
      </c>
      <c r="P58" s="31" t="s">
        <v>167</v>
      </c>
      <c r="Q58" s="30" t="s">
        <v>204</v>
      </c>
      <c r="R58" s="29" t="s">
        <v>173</v>
      </c>
      <c r="S58" s="31" t="s">
        <v>172</v>
      </c>
      <c r="T58" s="31" t="s">
        <v>172</v>
      </c>
      <c r="U58" s="31" t="s">
        <v>172</v>
      </c>
      <c r="V58" s="31" t="s">
        <v>178</v>
      </c>
      <c r="W58" s="31" t="s">
        <v>172</v>
      </c>
      <c r="X58" s="31" t="s">
        <v>172</v>
      </c>
      <c r="Y58" s="31" t="s">
        <v>172</v>
      </c>
      <c r="Z58" s="31" t="s">
        <v>172</v>
      </c>
      <c r="AA58" s="31" t="s">
        <v>172</v>
      </c>
      <c r="AB58" s="31" t="s">
        <v>172</v>
      </c>
      <c r="AC58" s="31" t="s">
        <v>172</v>
      </c>
      <c r="AD58" s="30" t="s">
        <v>172</v>
      </c>
      <c r="BA58" s="21" t="str">
        <f t="shared" si="0"/>
        <v>Agriculture-Poultry Litter Treatment (e.g., alum)</v>
      </c>
    </row>
    <row r="59" spans="1:53" ht="27" x14ac:dyDescent="0.25">
      <c r="A59" s="28" t="s">
        <v>84</v>
      </c>
      <c r="B59" s="18" t="s">
        <v>71</v>
      </c>
      <c r="C59" s="29" t="s">
        <v>167</v>
      </c>
      <c r="D59" s="30" t="s">
        <v>167</v>
      </c>
      <c r="E59" s="29" t="s">
        <v>172</v>
      </c>
      <c r="F59" s="31" t="s">
        <v>167</v>
      </c>
      <c r="G59" s="31" t="s">
        <v>168</v>
      </c>
      <c r="H59" s="31" t="s">
        <v>172</v>
      </c>
      <c r="I59" s="31" t="s">
        <v>178</v>
      </c>
      <c r="J59" s="31" t="s">
        <v>172</v>
      </c>
      <c r="K59" s="30" t="s">
        <v>172</v>
      </c>
      <c r="L59" s="29" t="s">
        <v>178</v>
      </c>
      <c r="M59" s="30" t="s">
        <v>172</v>
      </c>
      <c r="N59" s="29" t="s">
        <v>213</v>
      </c>
      <c r="O59" s="31" t="s">
        <v>205</v>
      </c>
      <c r="P59" s="31" t="s">
        <v>205</v>
      </c>
      <c r="Q59" s="30" t="s">
        <v>213</v>
      </c>
      <c r="R59" s="29" t="s">
        <v>172</v>
      </c>
      <c r="S59" s="31" t="s">
        <v>172</v>
      </c>
      <c r="T59" s="31" t="s">
        <v>172</v>
      </c>
      <c r="U59" s="31" t="s">
        <v>178</v>
      </c>
      <c r="V59" s="31" t="s">
        <v>178</v>
      </c>
      <c r="W59" s="31" t="s">
        <v>172</v>
      </c>
      <c r="X59" s="31" t="s">
        <v>172</v>
      </c>
      <c r="Y59" s="31" t="s">
        <v>172</v>
      </c>
      <c r="Z59" s="31" t="s">
        <v>172</v>
      </c>
      <c r="AA59" s="31" t="s">
        <v>172</v>
      </c>
      <c r="AB59" s="31" t="s">
        <v>169</v>
      </c>
      <c r="AC59" s="31" t="s">
        <v>178</v>
      </c>
      <c r="AD59" s="30" t="s">
        <v>172</v>
      </c>
      <c r="BA59" s="21" t="str">
        <f t="shared" si="0"/>
        <v>Agriculture-Poultry Phytase</v>
      </c>
    </row>
    <row r="60" spans="1:53" ht="27" x14ac:dyDescent="0.25">
      <c r="A60" s="28" t="s">
        <v>84</v>
      </c>
      <c r="B60" s="18" t="s">
        <v>72</v>
      </c>
      <c r="C60" s="29" t="s">
        <v>167</v>
      </c>
      <c r="D60" s="30" t="s">
        <v>167</v>
      </c>
      <c r="E60" s="29" t="s">
        <v>172</v>
      </c>
      <c r="F60" s="31" t="s">
        <v>168</v>
      </c>
      <c r="G60" s="31" t="s">
        <v>207</v>
      </c>
      <c r="H60" s="31" t="s">
        <v>172</v>
      </c>
      <c r="I60" s="31" t="s">
        <v>178</v>
      </c>
      <c r="J60" s="31" t="s">
        <v>172</v>
      </c>
      <c r="K60" s="30" t="s">
        <v>172</v>
      </c>
      <c r="L60" s="29" t="s">
        <v>178</v>
      </c>
      <c r="M60" s="30" t="s">
        <v>172</v>
      </c>
      <c r="N60" s="29" t="s">
        <v>171</v>
      </c>
      <c r="O60" s="31" t="s">
        <v>205</v>
      </c>
      <c r="P60" s="31" t="s">
        <v>205</v>
      </c>
      <c r="Q60" s="30" t="s">
        <v>171</v>
      </c>
      <c r="R60" s="29" t="s">
        <v>173</v>
      </c>
      <c r="S60" s="31" t="s">
        <v>172</v>
      </c>
      <c r="T60" s="31" t="s">
        <v>172</v>
      </c>
      <c r="U60" s="31" t="s">
        <v>178</v>
      </c>
      <c r="V60" s="31" t="s">
        <v>178</v>
      </c>
      <c r="W60" s="31" t="s">
        <v>172</v>
      </c>
      <c r="X60" s="31" t="s">
        <v>172</v>
      </c>
      <c r="Y60" s="31" t="s">
        <v>172</v>
      </c>
      <c r="Z60" s="31" t="s">
        <v>172</v>
      </c>
      <c r="AA60" s="31" t="s">
        <v>172</v>
      </c>
      <c r="AB60" s="31" t="s">
        <v>169</v>
      </c>
      <c r="AC60" s="31" t="s">
        <v>224</v>
      </c>
      <c r="AD60" s="30" t="s">
        <v>172</v>
      </c>
      <c r="BA60" s="21" t="str">
        <f t="shared" si="0"/>
        <v>Agriculture-Precision Intensive Rotational/Prescribed Grazing</v>
      </c>
    </row>
    <row r="61" spans="1:53" ht="27" x14ac:dyDescent="0.25">
      <c r="A61" s="28" t="s">
        <v>84</v>
      </c>
      <c r="B61" s="18" t="s">
        <v>73</v>
      </c>
      <c r="C61" s="29" t="s">
        <v>167</v>
      </c>
      <c r="D61" s="30" t="s">
        <v>167</v>
      </c>
      <c r="E61" s="29" t="s">
        <v>172</v>
      </c>
      <c r="F61" s="31" t="s">
        <v>168</v>
      </c>
      <c r="G61" s="31" t="s">
        <v>207</v>
      </c>
      <c r="H61" s="31" t="s">
        <v>172</v>
      </c>
      <c r="I61" s="31" t="s">
        <v>178</v>
      </c>
      <c r="J61" s="31" t="s">
        <v>172</v>
      </c>
      <c r="K61" s="30" t="s">
        <v>172</v>
      </c>
      <c r="L61" s="29" t="s">
        <v>178</v>
      </c>
      <c r="M61" s="30" t="s">
        <v>172</v>
      </c>
      <c r="N61" s="29" t="s">
        <v>171</v>
      </c>
      <c r="O61" s="31" t="s">
        <v>205</v>
      </c>
      <c r="P61" s="31" t="s">
        <v>205</v>
      </c>
      <c r="Q61" s="30" t="s">
        <v>171</v>
      </c>
      <c r="R61" s="29" t="s">
        <v>173</v>
      </c>
      <c r="S61" s="31" t="s">
        <v>172</v>
      </c>
      <c r="T61" s="31" t="s">
        <v>172</v>
      </c>
      <c r="U61" s="31" t="s">
        <v>178</v>
      </c>
      <c r="V61" s="31" t="s">
        <v>178</v>
      </c>
      <c r="W61" s="31" t="s">
        <v>172</v>
      </c>
      <c r="X61" s="31" t="s">
        <v>172</v>
      </c>
      <c r="Y61" s="31" t="s">
        <v>172</v>
      </c>
      <c r="Z61" s="31" t="s">
        <v>172</v>
      </c>
      <c r="AA61" s="31" t="s">
        <v>172</v>
      </c>
      <c r="AB61" s="31" t="s">
        <v>169</v>
      </c>
      <c r="AC61" s="31" t="s">
        <v>224</v>
      </c>
      <c r="AD61" s="30" t="s">
        <v>172</v>
      </c>
      <c r="BA61" s="21" t="str">
        <f t="shared" si="0"/>
        <v>Agriculture-Rotational Grazing (RI)</v>
      </c>
    </row>
    <row r="62" spans="1:53" ht="27" x14ac:dyDescent="0.25">
      <c r="A62" s="28" t="s">
        <v>84</v>
      </c>
      <c r="B62" s="18" t="s">
        <v>74</v>
      </c>
      <c r="C62" s="29" t="s">
        <v>177</v>
      </c>
      <c r="D62" s="30" t="s">
        <v>167</v>
      </c>
      <c r="E62" s="29" t="s">
        <v>169</v>
      </c>
      <c r="F62" s="31" t="s">
        <v>170</v>
      </c>
      <c r="G62" s="31" t="s">
        <v>182</v>
      </c>
      <c r="H62" s="31" t="s">
        <v>172</v>
      </c>
      <c r="I62" s="31" t="s">
        <v>178</v>
      </c>
      <c r="J62" s="31" t="s">
        <v>172</v>
      </c>
      <c r="K62" s="30" t="s">
        <v>178</v>
      </c>
      <c r="L62" s="29" t="s">
        <v>178</v>
      </c>
      <c r="M62" s="30" t="s">
        <v>178</v>
      </c>
      <c r="N62" s="29" t="s">
        <v>186</v>
      </c>
      <c r="O62" s="31" t="s">
        <v>205</v>
      </c>
      <c r="P62" s="31" t="s">
        <v>205</v>
      </c>
      <c r="Q62" s="30" t="s">
        <v>186</v>
      </c>
      <c r="R62" s="29" t="s">
        <v>173</v>
      </c>
      <c r="S62" s="31" t="s">
        <v>179</v>
      </c>
      <c r="T62" s="31" t="s">
        <v>178</v>
      </c>
      <c r="U62" s="31" t="s">
        <v>178</v>
      </c>
      <c r="V62" s="31" t="s">
        <v>202</v>
      </c>
      <c r="W62" s="31" t="s">
        <v>172</v>
      </c>
      <c r="X62" s="31" t="s">
        <v>178</v>
      </c>
      <c r="Y62" s="31" t="s">
        <v>178</v>
      </c>
      <c r="Z62" s="31" t="s">
        <v>178</v>
      </c>
      <c r="AA62" s="31" t="s">
        <v>178</v>
      </c>
      <c r="AB62" s="31" t="s">
        <v>169</v>
      </c>
      <c r="AC62" s="31" t="s">
        <v>169</v>
      </c>
      <c r="AD62" s="30" t="s">
        <v>178</v>
      </c>
      <c r="BA62" s="21" t="str">
        <f t="shared" si="0"/>
        <v>Agriculture-Stream Access Control with Fencing</v>
      </c>
    </row>
    <row r="63" spans="1:53" ht="27" x14ac:dyDescent="0.25">
      <c r="A63" s="28" t="s">
        <v>84</v>
      </c>
      <c r="B63" s="18" t="s">
        <v>75</v>
      </c>
      <c r="C63" s="29" t="s">
        <v>197</v>
      </c>
      <c r="D63" s="30" t="s">
        <v>225</v>
      </c>
      <c r="E63" s="29" t="s">
        <v>226</v>
      </c>
      <c r="F63" s="31" t="s">
        <v>227</v>
      </c>
      <c r="G63" s="31" t="s">
        <v>228</v>
      </c>
      <c r="H63" s="31" t="s">
        <v>229</v>
      </c>
      <c r="I63" s="31" t="s">
        <v>230</v>
      </c>
      <c r="J63" s="31" t="s">
        <v>161</v>
      </c>
      <c r="K63" s="30" t="s">
        <v>231</v>
      </c>
      <c r="L63" s="29" t="s">
        <v>230</v>
      </c>
      <c r="M63" s="30" t="s">
        <v>226</v>
      </c>
      <c r="N63" s="29" t="s">
        <v>151</v>
      </c>
      <c r="O63" s="31" t="s">
        <v>228</v>
      </c>
      <c r="P63" s="31" t="s">
        <v>231</v>
      </c>
      <c r="Q63" s="30" t="s">
        <v>232</v>
      </c>
      <c r="R63" s="29" t="s">
        <v>185</v>
      </c>
      <c r="S63" s="31" t="s">
        <v>230</v>
      </c>
      <c r="T63" s="31" t="s">
        <v>203</v>
      </c>
      <c r="U63" s="31" t="s">
        <v>221</v>
      </c>
      <c r="V63" s="31" t="s">
        <v>203</v>
      </c>
      <c r="W63" s="31" t="s">
        <v>167</v>
      </c>
      <c r="X63" s="31" t="s">
        <v>233</v>
      </c>
      <c r="Y63" s="31" t="s">
        <v>222</v>
      </c>
      <c r="Z63" s="31" t="s">
        <v>223</v>
      </c>
      <c r="AA63" s="31" t="s">
        <v>218</v>
      </c>
      <c r="AB63" s="31" t="s">
        <v>185</v>
      </c>
      <c r="AC63" s="31" t="s">
        <v>173</v>
      </c>
      <c r="AD63" s="30" t="s">
        <v>184</v>
      </c>
      <c r="BA63" s="21" t="str">
        <f t="shared" si="0"/>
        <v>Agriculture-Streamside Forest Buffers</v>
      </c>
    </row>
    <row r="64" spans="1:53" ht="27" x14ac:dyDescent="0.25">
      <c r="A64" s="28" t="s">
        <v>84</v>
      </c>
      <c r="B64" s="18" t="s">
        <v>76</v>
      </c>
      <c r="C64" s="29" t="s">
        <v>204</v>
      </c>
      <c r="D64" s="30" t="s">
        <v>168</v>
      </c>
      <c r="E64" s="29" t="s">
        <v>173</v>
      </c>
      <c r="F64" s="31" t="s">
        <v>181</v>
      </c>
      <c r="G64" s="31" t="s">
        <v>182</v>
      </c>
      <c r="H64" s="31" t="s">
        <v>167</v>
      </c>
      <c r="I64" s="31" t="s">
        <v>169</v>
      </c>
      <c r="J64" s="31" t="s">
        <v>172</v>
      </c>
      <c r="K64" s="30" t="s">
        <v>213</v>
      </c>
      <c r="L64" s="29" t="s">
        <v>178</v>
      </c>
      <c r="M64" s="30" t="s">
        <v>173</v>
      </c>
      <c r="N64" s="29" t="s">
        <v>182</v>
      </c>
      <c r="O64" s="31" t="s">
        <v>176</v>
      </c>
      <c r="P64" s="31" t="s">
        <v>175</v>
      </c>
      <c r="Q64" s="30" t="s">
        <v>185</v>
      </c>
      <c r="R64" s="29" t="s">
        <v>173</v>
      </c>
      <c r="S64" s="31" t="s">
        <v>178</v>
      </c>
      <c r="T64" s="31" t="s">
        <v>178</v>
      </c>
      <c r="U64" s="31" t="s">
        <v>169</v>
      </c>
      <c r="V64" s="31" t="s">
        <v>178</v>
      </c>
      <c r="W64" s="31" t="s">
        <v>172</v>
      </c>
      <c r="X64" s="31" t="s">
        <v>178</v>
      </c>
      <c r="Y64" s="31" t="s">
        <v>169</v>
      </c>
      <c r="Z64" s="31" t="s">
        <v>172</v>
      </c>
      <c r="AA64" s="31" t="s">
        <v>178</v>
      </c>
      <c r="AB64" s="31" t="s">
        <v>169</v>
      </c>
      <c r="AC64" s="31" t="s">
        <v>173</v>
      </c>
      <c r="AD64" s="30" t="s">
        <v>178</v>
      </c>
      <c r="BA64" s="21" t="str">
        <f t="shared" si="0"/>
        <v>Agriculture-Streamside Grass Buffers</v>
      </c>
    </row>
    <row r="65" spans="1:53" ht="27" x14ac:dyDescent="0.25">
      <c r="A65" s="28" t="s">
        <v>84</v>
      </c>
      <c r="B65" s="18" t="s">
        <v>77</v>
      </c>
      <c r="C65" s="29" t="s">
        <v>167</v>
      </c>
      <c r="D65" s="30" t="s">
        <v>167</v>
      </c>
      <c r="E65" s="29" t="s">
        <v>172</v>
      </c>
      <c r="F65" s="31" t="s">
        <v>167</v>
      </c>
      <c r="G65" s="31" t="s">
        <v>168</v>
      </c>
      <c r="H65" s="31" t="s">
        <v>172</v>
      </c>
      <c r="I65" s="31" t="s">
        <v>178</v>
      </c>
      <c r="J65" s="31" t="s">
        <v>172</v>
      </c>
      <c r="K65" s="30" t="s">
        <v>172</v>
      </c>
      <c r="L65" s="29" t="s">
        <v>178</v>
      </c>
      <c r="M65" s="30" t="s">
        <v>172</v>
      </c>
      <c r="N65" s="29" t="s">
        <v>213</v>
      </c>
      <c r="O65" s="31" t="s">
        <v>205</v>
      </c>
      <c r="P65" s="31" t="s">
        <v>205</v>
      </c>
      <c r="Q65" s="30" t="s">
        <v>213</v>
      </c>
      <c r="R65" s="29" t="s">
        <v>172</v>
      </c>
      <c r="S65" s="31" t="s">
        <v>172</v>
      </c>
      <c r="T65" s="31" t="s">
        <v>172</v>
      </c>
      <c r="U65" s="31" t="s">
        <v>178</v>
      </c>
      <c r="V65" s="31" t="s">
        <v>178</v>
      </c>
      <c r="W65" s="31" t="s">
        <v>172</v>
      </c>
      <c r="X65" s="31" t="s">
        <v>172</v>
      </c>
      <c r="Y65" s="31" t="s">
        <v>172</v>
      </c>
      <c r="Z65" s="31" t="s">
        <v>172</v>
      </c>
      <c r="AA65" s="31" t="s">
        <v>172</v>
      </c>
      <c r="AB65" s="31" t="s">
        <v>169</v>
      </c>
      <c r="AC65" s="31" t="s">
        <v>178</v>
      </c>
      <c r="AD65" s="30" t="s">
        <v>172</v>
      </c>
      <c r="BA65" s="21" t="str">
        <f t="shared" si="0"/>
        <v>Agriculture-Swine Phytase</v>
      </c>
    </row>
    <row r="66" spans="1:53" ht="27" x14ac:dyDescent="0.25">
      <c r="A66" s="28" t="s">
        <v>84</v>
      </c>
      <c r="B66" s="18" t="s">
        <v>78</v>
      </c>
      <c r="C66" s="29" t="s">
        <v>204</v>
      </c>
      <c r="D66" s="30" t="s">
        <v>167</v>
      </c>
      <c r="E66" s="29" t="s">
        <v>172</v>
      </c>
      <c r="F66" s="31" t="s">
        <v>167</v>
      </c>
      <c r="G66" s="31" t="s">
        <v>180</v>
      </c>
      <c r="H66" s="31" t="s">
        <v>172</v>
      </c>
      <c r="I66" s="31" t="s">
        <v>172</v>
      </c>
      <c r="J66" s="31" t="s">
        <v>172</v>
      </c>
      <c r="K66" s="30" t="s">
        <v>172</v>
      </c>
      <c r="L66" s="29" t="s">
        <v>172</v>
      </c>
      <c r="M66" s="30" t="s">
        <v>172</v>
      </c>
      <c r="N66" s="29" t="s">
        <v>167</v>
      </c>
      <c r="O66" s="31" t="s">
        <v>180</v>
      </c>
      <c r="P66" s="31" t="s">
        <v>167</v>
      </c>
      <c r="Q66" s="30" t="s">
        <v>204</v>
      </c>
      <c r="R66" s="29" t="s">
        <v>173</v>
      </c>
      <c r="S66" s="31" t="s">
        <v>172</v>
      </c>
      <c r="T66" s="31" t="s">
        <v>172</v>
      </c>
      <c r="U66" s="31" t="s">
        <v>172</v>
      </c>
      <c r="V66" s="31" t="s">
        <v>172</v>
      </c>
      <c r="W66" s="31" t="s">
        <v>172</v>
      </c>
      <c r="X66" s="31" t="s">
        <v>172</v>
      </c>
      <c r="Y66" s="31" t="s">
        <v>172</v>
      </c>
      <c r="Z66" s="31" t="s">
        <v>172</v>
      </c>
      <c r="AA66" s="31" t="s">
        <v>178</v>
      </c>
      <c r="AB66" s="31" t="s">
        <v>172</v>
      </c>
      <c r="AC66" s="31" t="s">
        <v>172</v>
      </c>
      <c r="AD66" s="30" t="s">
        <v>172</v>
      </c>
      <c r="BA66" s="21" t="str">
        <f t="shared" si="0"/>
        <v>Agriculture-Vegetative Environmental Buffer for Poultry-Grass (RI)</v>
      </c>
    </row>
    <row r="67" spans="1:53" ht="27" x14ac:dyDescent="0.25">
      <c r="A67" s="28" t="s">
        <v>84</v>
      </c>
      <c r="B67" s="18" t="s">
        <v>79</v>
      </c>
      <c r="C67" s="29" t="s">
        <v>204</v>
      </c>
      <c r="D67" s="30" t="s">
        <v>167</v>
      </c>
      <c r="E67" s="29" t="s">
        <v>172</v>
      </c>
      <c r="F67" s="31" t="s">
        <v>167</v>
      </c>
      <c r="G67" s="31" t="s">
        <v>177</v>
      </c>
      <c r="H67" s="31" t="s">
        <v>172</v>
      </c>
      <c r="I67" s="31" t="s">
        <v>172</v>
      </c>
      <c r="J67" s="31" t="s">
        <v>172</v>
      </c>
      <c r="K67" s="30" t="s">
        <v>172</v>
      </c>
      <c r="L67" s="29" t="s">
        <v>172</v>
      </c>
      <c r="M67" s="30" t="s">
        <v>172</v>
      </c>
      <c r="N67" s="29" t="s">
        <v>167</v>
      </c>
      <c r="O67" s="31" t="s">
        <v>180</v>
      </c>
      <c r="P67" s="31" t="s">
        <v>167</v>
      </c>
      <c r="Q67" s="30" t="s">
        <v>204</v>
      </c>
      <c r="R67" s="29" t="s">
        <v>173</v>
      </c>
      <c r="S67" s="31" t="s">
        <v>172</v>
      </c>
      <c r="T67" s="31" t="s">
        <v>172</v>
      </c>
      <c r="U67" s="31" t="s">
        <v>172</v>
      </c>
      <c r="V67" s="31" t="s">
        <v>172</v>
      </c>
      <c r="W67" s="31" t="s">
        <v>172</v>
      </c>
      <c r="X67" s="31" t="s">
        <v>172</v>
      </c>
      <c r="Y67" s="31" t="s">
        <v>172</v>
      </c>
      <c r="Z67" s="31" t="s">
        <v>172</v>
      </c>
      <c r="AA67" s="31" t="s">
        <v>178</v>
      </c>
      <c r="AB67" s="31" t="s">
        <v>172</v>
      </c>
      <c r="AC67" s="31" t="s">
        <v>172</v>
      </c>
      <c r="AD67" s="30" t="s">
        <v>172</v>
      </c>
      <c r="BA67" s="21" t="str">
        <f t="shared" si="0"/>
        <v>Agriculture-Vegetative Environmental Buffer for Poultry-Trees (RI)</v>
      </c>
    </row>
    <row r="68" spans="1:53" ht="27" x14ac:dyDescent="0.25">
      <c r="A68" s="28" t="s">
        <v>84</v>
      </c>
      <c r="B68" s="18" t="s">
        <v>80</v>
      </c>
      <c r="C68" s="29" t="s">
        <v>167</v>
      </c>
      <c r="D68" s="30" t="s">
        <v>167</v>
      </c>
      <c r="E68" s="29" t="s">
        <v>172</v>
      </c>
      <c r="F68" s="31" t="s">
        <v>168</v>
      </c>
      <c r="G68" s="31" t="s">
        <v>234</v>
      </c>
      <c r="H68" s="31" t="s">
        <v>178</v>
      </c>
      <c r="I68" s="31" t="s">
        <v>169</v>
      </c>
      <c r="J68" s="31" t="s">
        <v>172</v>
      </c>
      <c r="K68" s="30" t="s">
        <v>178</v>
      </c>
      <c r="L68" s="29" t="s">
        <v>178</v>
      </c>
      <c r="M68" s="30" t="s">
        <v>172</v>
      </c>
      <c r="N68" s="29" t="s">
        <v>207</v>
      </c>
      <c r="O68" s="31" t="s">
        <v>205</v>
      </c>
      <c r="P68" s="31" t="s">
        <v>205</v>
      </c>
      <c r="Q68" s="30" t="s">
        <v>174</v>
      </c>
      <c r="R68" s="29" t="s">
        <v>172</v>
      </c>
      <c r="S68" s="31" t="s">
        <v>172</v>
      </c>
      <c r="T68" s="31" t="s">
        <v>178</v>
      </c>
      <c r="U68" s="31" t="s">
        <v>172</v>
      </c>
      <c r="V68" s="31" t="s">
        <v>178</v>
      </c>
      <c r="W68" s="31" t="s">
        <v>172</v>
      </c>
      <c r="X68" s="31" t="s">
        <v>173</v>
      </c>
      <c r="Y68" s="31" t="s">
        <v>172</v>
      </c>
      <c r="Z68" s="31" t="s">
        <v>172</v>
      </c>
      <c r="AA68" s="31" t="s">
        <v>178</v>
      </c>
      <c r="AB68" s="31" t="s">
        <v>178</v>
      </c>
      <c r="AC68" s="31" t="s">
        <v>178</v>
      </c>
      <c r="AD68" s="30" t="s">
        <v>202</v>
      </c>
      <c r="BA68" s="21" t="str">
        <f t="shared" ref="BA68:BA128" si="1">A68&amp;"-"&amp;B68</f>
        <v>Agriculture-Water Control Structure (ALL including RI)</v>
      </c>
    </row>
    <row r="69" spans="1:53" ht="27" x14ac:dyDescent="0.25">
      <c r="A69" s="28" t="s">
        <v>84</v>
      </c>
      <c r="B69" s="18" t="s">
        <v>81</v>
      </c>
      <c r="C69" s="29" t="s">
        <v>167</v>
      </c>
      <c r="D69" s="30" t="s">
        <v>167</v>
      </c>
      <c r="E69" s="29" t="s">
        <v>169</v>
      </c>
      <c r="F69" s="31" t="s">
        <v>170</v>
      </c>
      <c r="G69" s="31" t="s">
        <v>183</v>
      </c>
      <c r="H69" s="31" t="s">
        <v>172</v>
      </c>
      <c r="I69" s="31" t="s">
        <v>178</v>
      </c>
      <c r="J69" s="31" t="s">
        <v>172</v>
      </c>
      <c r="K69" s="30" t="s">
        <v>178</v>
      </c>
      <c r="L69" s="29" t="s">
        <v>178</v>
      </c>
      <c r="M69" s="30" t="s">
        <v>178</v>
      </c>
      <c r="N69" s="29" t="s">
        <v>186</v>
      </c>
      <c r="O69" s="31" t="s">
        <v>205</v>
      </c>
      <c r="P69" s="31" t="s">
        <v>205</v>
      </c>
      <c r="Q69" s="30" t="s">
        <v>186</v>
      </c>
      <c r="R69" s="29" t="s">
        <v>173</v>
      </c>
      <c r="S69" s="31" t="s">
        <v>179</v>
      </c>
      <c r="T69" s="31" t="s">
        <v>178</v>
      </c>
      <c r="U69" s="31" t="s">
        <v>178</v>
      </c>
      <c r="V69" s="31" t="s">
        <v>202</v>
      </c>
      <c r="W69" s="31" t="s">
        <v>172</v>
      </c>
      <c r="X69" s="31" t="s">
        <v>178</v>
      </c>
      <c r="Y69" s="31" t="s">
        <v>178</v>
      </c>
      <c r="Z69" s="31" t="s">
        <v>178</v>
      </c>
      <c r="AA69" s="31" t="s">
        <v>178</v>
      </c>
      <c r="AB69" s="31" t="s">
        <v>169</v>
      </c>
      <c r="AC69" s="31" t="s">
        <v>169</v>
      </c>
      <c r="AD69" s="30" t="s">
        <v>178</v>
      </c>
      <c r="BA69" s="21" t="str">
        <f t="shared" si="1"/>
        <v>Agriculture-Watercourse Access Control - Narrow Grass and Grass (RI)</v>
      </c>
    </row>
    <row r="70" spans="1:53" ht="27" x14ac:dyDescent="0.25">
      <c r="A70" s="28" t="s">
        <v>84</v>
      </c>
      <c r="B70" s="18" t="s">
        <v>82</v>
      </c>
      <c r="C70" s="29" t="s">
        <v>167</v>
      </c>
      <c r="D70" s="30" t="s">
        <v>167</v>
      </c>
      <c r="E70" s="29" t="s">
        <v>169</v>
      </c>
      <c r="F70" s="31" t="s">
        <v>170</v>
      </c>
      <c r="G70" s="31" t="s">
        <v>182</v>
      </c>
      <c r="H70" s="31" t="s">
        <v>172</v>
      </c>
      <c r="I70" s="31" t="s">
        <v>178</v>
      </c>
      <c r="J70" s="31" t="s">
        <v>172</v>
      </c>
      <c r="K70" s="30" t="s">
        <v>178</v>
      </c>
      <c r="L70" s="29" t="s">
        <v>178</v>
      </c>
      <c r="M70" s="30" t="s">
        <v>178</v>
      </c>
      <c r="N70" s="29" t="s">
        <v>186</v>
      </c>
      <c r="O70" s="31" t="s">
        <v>205</v>
      </c>
      <c r="P70" s="31" t="s">
        <v>205</v>
      </c>
      <c r="Q70" s="30" t="s">
        <v>186</v>
      </c>
      <c r="R70" s="29" t="s">
        <v>173</v>
      </c>
      <c r="S70" s="31" t="s">
        <v>179</v>
      </c>
      <c r="T70" s="31" t="s">
        <v>178</v>
      </c>
      <c r="U70" s="31" t="s">
        <v>178</v>
      </c>
      <c r="V70" s="31" t="s">
        <v>202</v>
      </c>
      <c r="W70" s="31" t="s">
        <v>172</v>
      </c>
      <c r="X70" s="31" t="s">
        <v>178</v>
      </c>
      <c r="Y70" s="31" t="s">
        <v>178</v>
      </c>
      <c r="Z70" s="31" t="s">
        <v>178</v>
      </c>
      <c r="AA70" s="31" t="s">
        <v>178</v>
      </c>
      <c r="AB70" s="31" t="s">
        <v>169</v>
      </c>
      <c r="AC70" s="31" t="s">
        <v>169</v>
      </c>
      <c r="AD70" s="30" t="s">
        <v>178</v>
      </c>
      <c r="BA70" s="21" t="str">
        <f t="shared" si="1"/>
        <v>Agriculture-Watercourse Access Control - Narrow Trees and Trees (RI)</v>
      </c>
    </row>
    <row r="71" spans="1:53" ht="27" x14ac:dyDescent="0.25">
      <c r="A71" s="28" t="s">
        <v>84</v>
      </c>
      <c r="B71" s="18" t="s">
        <v>83</v>
      </c>
      <c r="C71" s="29" t="s">
        <v>204</v>
      </c>
      <c r="D71" s="30" t="s">
        <v>181</v>
      </c>
      <c r="E71" s="29" t="s">
        <v>173</v>
      </c>
      <c r="F71" s="31" t="s">
        <v>235</v>
      </c>
      <c r="G71" s="31" t="s">
        <v>205</v>
      </c>
      <c r="H71" s="31" t="s">
        <v>180</v>
      </c>
      <c r="I71" s="31" t="s">
        <v>178</v>
      </c>
      <c r="J71" s="31" t="s">
        <v>173</v>
      </c>
      <c r="K71" s="30" t="s">
        <v>222</v>
      </c>
      <c r="L71" s="29" t="s">
        <v>178</v>
      </c>
      <c r="M71" s="30" t="s">
        <v>179</v>
      </c>
      <c r="N71" s="29" t="s">
        <v>236</v>
      </c>
      <c r="O71" s="31" t="s">
        <v>237</v>
      </c>
      <c r="P71" s="31" t="s">
        <v>209</v>
      </c>
      <c r="Q71" s="30" t="s">
        <v>175</v>
      </c>
      <c r="R71" s="29" t="s">
        <v>172</v>
      </c>
      <c r="S71" s="31" t="s">
        <v>178</v>
      </c>
      <c r="T71" s="31" t="s">
        <v>178</v>
      </c>
      <c r="U71" s="31" t="s">
        <v>178</v>
      </c>
      <c r="V71" s="31" t="s">
        <v>202</v>
      </c>
      <c r="W71" s="31" t="s">
        <v>172</v>
      </c>
      <c r="X71" s="31" t="s">
        <v>178</v>
      </c>
      <c r="Y71" s="31" t="s">
        <v>172</v>
      </c>
      <c r="Z71" s="31" t="s">
        <v>178</v>
      </c>
      <c r="AA71" s="31" t="s">
        <v>178</v>
      </c>
      <c r="AB71" s="31" t="s">
        <v>169</v>
      </c>
      <c r="AC71" s="31" t="s">
        <v>169</v>
      </c>
      <c r="AD71" s="30" t="s">
        <v>172</v>
      </c>
      <c r="BA71" s="21" t="str">
        <f t="shared" si="1"/>
        <v>Agriculture-Wetland Restoration and Streamside Wetland Restoration</v>
      </c>
    </row>
    <row r="72" spans="1:53" ht="27" x14ac:dyDescent="0.25">
      <c r="A72" s="28" t="s">
        <v>85</v>
      </c>
      <c r="B72" s="18" t="s">
        <v>104</v>
      </c>
      <c r="C72" s="29" t="s">
        <v>146</v>
      </c>
      <c r="D72" s="30" t="s">
        <v>147</v>
      </c>
      <c r="E72" s="29" t="s">
        <v>148</v>
      </c>
      <c r="F72" s="31" t="s">
        <v>147</v>
      </c>
      <c r="G72" s="31" t="s">
        <v>149</v>
      </c>
      <c r="H72" s="31" t="s">
        <v>150</v>
      </c>
      <c r="I72" s="31" t="s">
        <v>151</v>
      </c>
      <c r="J72" s="31" t="s">
        <v>152</v>
      </c>
      <c r="K72" s="30" t="s">
        <v>153</v>
      </c>
      <c r="L72" s="29" t="s">
        <v>151</v>
      </c>
      <c r="M72" s="30" t="s">
        <v>148</v>
      </c>
      <c r="N72" s="29" t="s">
        <v>154</v>
      </c>
      <c r="O72" s="31" t="s">
        <v>149</v>
      </c>
      <c r="P72" s="31" t="s">
        <v>155</v>
      </c>
      <c r="Q72" s="30" t="s">
        <v>156</v>
      </c>
      <c r="R72" s="29" t="s">
        <v>148</v>
      </c>
      <c r="S72" s="31" t="s">
        <v>157</v>
      </c>
      <c r="T72" s="31" t="s">
        <v>158</v>
      </c>
      <c r="U72" s="31" t="s">
        <v>159</v>
      </c>
      <c r="V72" s="31" t="s">
        <v>160</v>
      </c>
      <c r="W72" s="31" t="s">
        <v>161</v>
      </c>
      <c r="X72" s="31" t="s">
        <v>162</v>
      </c>
      <c r="Y72" s="31" t="s">
        <v>163</v>
      </c>
      <c r="Z72" s="31" t="s">
        <v>164</v>
      </c>
      <c r="AA72" s="31" t="s">
        <v>160</v>
      </c>
      <c r="AB72" s="31" t="s">
        <v>148</v>
      </c>
      <c r="AC72" s="31" t="s">
        <v>165</v>
      </c>
      <c r="AD72" s="30" t="s">
        <v>166</v>
      </c>
      <c r="BA72" s="21" t="str">
        <f t="shared" si="1"/>
        <v>Forestry-Ag Forest Buffer</v>
      </c>
    </row>
    <row r="73" spans="1:53" ht="27" x14ac:dyDescent="0.25">
      <c r="A73" s="28" t="s">
        <v>85</v>
      </c>
      <c r="B73" s="18" t="s">
        <v>105</v>
      </c>
      <c r="C73" s="29" t="s">
        <v>146</v>
      </c>
      <c r="D73" s="30" t="s">
        <v>187</v>
      </c>
      <c r="E73" s="29" t="s">
        <v>160</v>
      </c>
      <c r="F73" s="31" t="s">
        <v>188</v>
      </c>
      <c r="G73" s="31" t="s">
        <v>189</v>
      </c>
      <c r="H73" s="31" t="s">
        <v>190</v>
      </c>
      <c r="I73" s="31" t="s">
        <v>160</v>
      </c>
      <c r="J73" s="31" t="s">
        <v>191</v>
      </c>
      <c r="K73" s="30" t="s">
        <v>192</v>
      </c>
      <c r="L73" s="29" t="s">
        <v>193</v>
      </c>
      <c r="M73" s="30" t="s">
        <v>194</v>
      </c>
      <c r="N73" s="29" t="s">
        <v>195</v>
      </c>
      <c r="O73" s="31" t="s">
        <v>196</v>
      </c>
      <c r="P73" s="31" t="s">
        <v>196</v>
      </c>
      <c r="Q73" s="30" t="s">
        <v>195</v>
      </c>
      <c r="R73" s="29" t="s">
        <v>162</v>
      </c>
      <c r="S73" s="31" t="s">
        <v>197</v>
      </c>
      <c r="T73" s="31" t="s">
        <v>164</v>
      </c>
      <c r="U73" s="31" t="s">
        <v>160</v>
      </c>
      <c r="V73" s="31" t="s">
        <v>194</v>
      </c>
      <c r="W73" s="31" t="s">
        <v>198</v>
      </c>
      <c r="X73" s="31" t="s">
        <v>160</v>
      </c>
      <c r="Y73" s="31" t="s">
        <v>161</v>
      </c>
      <c r="Z73" s="31" t="s">
        <v>199</v>
      </c>
      <c r="AA73" s="31" t="s">
        <v>160</v>
      </c>
      <c r="AB73" s="31" t="s">
        <v>160</v>
      </c>
      <c r="AC73" s="31" t="s">
        <v>191</v>
      </c>
      <c r="AD73" s="30" t="s">
        <v>200</v>
      </c>
      <c r="BA73" s="21" t="str">
        <f t="shared" si="1"/>
        <v>Forestry-Ag Tree Planting</v>
      </c>
    </row>
    <row r="74" spans="1:53" ht="27" x14ac:dyDescent="0.25">
      <c r="A74" s="28" t="s">
        <v>85</v>
      </c>
      <c r="B74" s="18" t="s">
        <v>464</v>
      </c>
      <c r="C74" s="29" t="s">
        <v>238</v>
      </c>
      <c r="D74" s="30" t="s">
        <v>239</v>
      </c>
      <c r="E74" s="29" t="s">
        <v>229</v>
      </c>
      <c r="F74" s="31" t="s">
        <v>238</v>
      </c>
      <c r="G74" s="31" t="s">
        <v>146</v>
      </c>
      <c r="H74" s="31" t="s">
        <v>240</v>
      </c>
      <c r="I74" s="31" t="s">
        <v>241</v>
      </c>
      <c r="J74" s="31" t="s">
        <v>161</v>
      </c>
      <c r="K74" s="30" t="s">
        <v>242</v>
      </c>
      <c r="L74" s="29" t="s">
        <v>160</v>
      </c>
      <c r="M74" s="30" t="s">
        <v>243</v>
      </c>
      <c r="N74" s="29" t="s">
        <v>244</v>
      </c>
      <c r="O74" s="31" t="s">
        <v>244</v>
      </c>
      <c r="P74" s="31" t="s">
        <v>245</v>
      </c>
      <c r="Q74" s="30" t="s">
        <v>245</v>
      </c>
      <c r="R74" s="29" t="s">
        <v>160</v>
      </c>
      <c r="S74" s="31" t="s">
        <v>243</v>
      </c>
      <c r="T74" s="31" t="s">
        <v>150</v>
      </c>
      <c r="U74" s="31" t="s">
        <v>160</v>
      </c>
      <c r="V74" s="31" t="s">
        <v>160</v>
      </c>
      <c r="W74" s="31" t="s">
        <v>246</v>
      </c>
      <c r="X74" s="31" t="s">
        <v>192</v>
      </c>
      <c r="Y74" s="31" t="s">
        <v>246</v>
      </c>
      <c r="Z74" s="31" t="s">
        <v>191</v>
      </c>
      <c r="AA74" s="31" t="s">
        <v>161</v>
      </c>
      <c r="AB74" s="31" t="s">
        <v>243</v>
      </c>
      <c r="AC74" s="31" t="s">
        <v>161</v>
      </c>
      <c r="AD74" s="30" t="s">
        <v>167</v>
      </c>
      <c r="BA74" s="21" t="str">
        <f t="shared" si="1"/>
        <v>Forestry-Dirt &amp; Gravel Road Erosion &amp; Sediment Control</v>
      </c>
    </row>
    <row r="75" spans="1:53" ht="27" x14ac:dyDescent="0.25">
      <c r="A75" s="28" t="s">
        <v>85</v>
      </c>
      <c r="B75" s="18" t="s">
        <v>86</v>
      </c>
      <c r="C75" s="29" t="s">
        <v>191</v>
      </c>
      <c r="D75" s="30" t="s">
        <v>247</v>
      </c>
      <c r="E75" s="29" t="s">
        <v>222</v>
      </c>
      <c r="F75" s="31" t="s">
        <v>248</v>
      </c>
      <c r="G75" s="31" t="s">
        <v>151</v>
      </c>
      <c r="H75" s="31" t="s">
        <v>197</v>
      </c>
      <c r="I75" s="31" t="s">
        <v>249</v>
      </c>
      <c r="J75" s="31" t="s">
        <v>242</v>
      </c>
      <c r="K75" s="30" t="s">
        <v>250</v>
      </c>
      <c r="L75" s="29" t="s">
        <v>222</v>
      </c>
      <c r="M75" s="30" t="s">
        <v>251</v>
      </c>
      <c r="N75" s="29" t="s">
        <v>252</v>
      </c>
      <c r="O75" s="31" t="s">
        <v>151</v>
      </c>
      <c r="P75" s="31" t="s">
        <v>253</v>
      </c>
      <c r="Q75" s="30" t="s">
        <v>160</v>
      </c>
      <c r="R75" s="29" t="s">
        <v>235</v>
      </c>
      <c r="S75" s="31" t="s">
        <v>183</v>
      </c>
      <c r="T75" s="31" t="s">
        <v>254</v>
      </c>
      <c r="U75" s="31" t="s">
        <v>254</v>
      </c>
      <c r="V75" s="31" t="s">
        <v>186</v>
      </c>
      <c r="W75" s="31" t="s">
        <v>255</v>
      </c>
      <c r="X75" s="31" t="s">
        <v>251</v>
      </c>
      <c r="Y75" s="31" t="s">
        <v>254</v>
      </c>
      <c r="Z75" s="31" t="s">
        <v>222</v>
      </c>
      <c r="AA75" s="31" t="s">
        <v>226</v>
      </c>
      <c r="AB75" s="31" t="s">
        <v>251</v>
      </c>
      <c r="AC75" s="31" t="s">
        <v>256</v>
      </c>
      <c r="AD75" s="30" t="s">
        <v>184</v>
      </c>
      <c r="BA75" s="21" t="str">
        <f t="shared" si="1"/>
        <v>Forestry-Forest Conservation</v>
      </c>
    </row>
    <row r="76" spans="1:53" ht="27" x14ac:dyDescent="0.25">
      <c r="A76" s="28" t="s">
        <v>85</v>
      </c>
      <c r="B76" s="18" t="s">
        <v>87</v>
      </c>
      <c r="C76" s="29" t="s">
        <v>191</v>
      </c>
      <c r="D76" s="30" t="s">
        <v>161</v>
      </c>
      <c r="E76" s="29" t="s">
        <v>221</v>
      </c>
      <c r="F76" s="31" t="s">
        <v>161</v>
      </c>
      <c r="G76" s="31" t="s">
        <v>160</v>
      </c>
      <c r="H76" s="31" t="s">
        <v>214</v>
      </c>
      <c r="I76" s="31" t="s">
        <v>155</v>
      </c>
      <c r="J76" s="31" t="s">
        <v>221</v>
      </c>
      <c r="K76" s="30" t="s">
        <v>257</v>
      </c>
      <c r="L76" s="29" t="s">
        <v>255</v>
      </c>
      <c r="M76" s="30" t="s">
        <v>221</v>
      </c>
      <c r="N76" s="29" t="s">
        <v>197</v>
      </c>
      <c r="O76" s="31" t="s">
        <v>252</v>
      </c>
      <c r="P76" s="31" t="s">
        <v>194</v>
      </c>
      <c r="Q76" s="30" t="s">
        <v>258</v>
      </c>
      <c r="R76" s="29" t="s">
        <v>203</v>
      </c>
      <c r="S76" s="31" t="s">
        <v>203</v>
      </c>
      <c r="T76" s="31" t="s">
        <v>259</v>
      </c>
      <c r="U76" s="31" t="s">
        <v>255</v>
      </c>
      <c r="V76" s="31" t="s">
        <v>186</v>
      </c>
      <c r="W76" s="31" t="s">
        <v>223</v>
      </c>
      <c r="X76" s="31" t="s">
        <v>214</v>
      </c>
      <c r="Y76" s="31" t="s">
        <v>251</v>
      </c>
      <c r="Z76" s="31" t="s">
        <v>183</v>
      </c>
      <c r="AA76" s="31" t="s">
        <v>167</v>
      </c>
      <c r="AB76" s="31" t="s">
        <v>223</v>
      </c>
      <c r="AC76" s="31" t="s">
        <v>223</v>
      </c>
      <c r="AD76" s="30" t="s">
        <v>169</v>
      </c>
      <c r="BA76" s="21" t="str">
        <f t="shared" si="1"/>
        <v>Forestry-Forest Harvesting Practices</v>
      </c>
    </row>
    <row r="77" spans="1:53" ht="27" x14ac:dyDescent="0.25">
      <c r="A77" s="28" t="s">
        <v>85</v>
      </c>
      <c r="B77" s="18" t="s">
        <v>58</v>
      </c>
      <c r="C77" s="29" t="s">
        <v>164</v>
      </c>
      <c r="D77" s="30" t="s">
        <v>164</v>
      </c>
      <c r="E77" s="29" t="s">
        <v>214</v>
      </c>
      <c r="F77" s="31" t="s">
        <v>215</v>
      </c>
      <c r="G77" s="31" t="s">
        <v>165</v>
      </c>
      <c r="H77" s="31" t="s">
        <v>216</v>
      </c>
      <c r="I77" s="31" t="s">
        <v>217</v>
      </c>
      <c r="J77" s="31" t="s">
        <v>161</v>
      </c>
      <c r="K77" s="30" t="s">
        <v>174</v>
      </c>
      <c r="L77" s="29" t="s">
        <v>218</v>
      </c>
      <c r="M77" s="30" t="s">
        <v>200</v>
      </c>
      <c r="N77" s="29" t="s">
        <v>157</v>
      </c>
      <c r="O77" s="31" t="s">
        <v>165</v>
      </c>
      <c r="P77" s="31" t="s">
        <v>219</v>
      </c>
      <c r="Q77" s="30" t="s">
        <v>220</v>
      </c>
      <c r="R77" s="29" t="s">
        <v>174</v>
      </c>
      <c r="S77" s="31" t="s">
        <v>221</v>
      </c>
      <c r="T77" s="31" t="s">
        <v>203</v>
      </c>
      <c r="U77" s="31" t="s">
        <v>221</v>
      </c>
      <c r="V77" s="31" t="s">
        <v>203</v>
      </c>
      <c r="W77" s="31" t="s">
        <v>167</v>
      </c>
      <c r="X77" s="31" t="s">
        <v>217</v>
      </c>
      <c r="Y77" s="31" t="s">
        <v>222</v>
      </c>
      <c r="Z77" s="31" t="s">
        <v>223</v>
      </c>
      <c r="AA77" s="31" t="s">
        <v>203</v>
      </c>
      <c r="AB77" s="31" t="s">
        <v>221</v>
      </c>
      <c r="AC77" s="31" t="s">
        <v>173</v>
      </c>
      <c r="AD77" s="30" t="s">
        <v>184</v>
      </c>
      <c r="BA77" s="21" t="str">
        <f t="shared" si="1"/>
        <v>Forestry-Narrow Forest Buffer</v>
      </c>
    </row>
    <row r="78" spans="1:53" ht="27" x14ac:dyDescent="0.25">
      <c r="A78" s="28" t="s">
        <v>85</v>
      </c>
      <c r="B78" s="18" t="s">
        <v>75</v>
      </c>
      <c r="C78" s="29" t="s">
        <v>197</v>
      </c>
      <c r="D78" s="30" t="s">
        <v>225</v>
      </c>
      <c r="E78" s="29" t="s">
        <v>226</v>
      </c>
      <c r="F78" s="31" t="s">
        <v>227</v>
      </c>
      <c r="G78" s="31" t="s">
        <v>228</v>
      </c>
      <c r="H78" s="31" t="s">
        <v>229</v>
      </c>
      <c r="I78" s="31" t="s">
        <v>230</v>
      </c>
      <c r="J78" s="31" t="s">
        <v>161</v>
      </c>
      <c r="K78" s="30" t="s">
        <v>231</v>
      </c>
      <c r="L78" s="29" t="s">
        <v>230</v>
      </c>
      <c r="M78" s="30" t="s">
        <v>226</v>
      </c>
      <c r="N78" s="29" t="s">
        <v>151</v>
      </c>
      <c r="O78" s="31" t="s">
        <v>228</v>
      </c>
      <c r="P78" s="31" t="s">
        <v>231</v>
      </c>
      <c r="Q78" s="30" t="s">
        <v>232</v>
      </c>
      <c r="R78" s="29" t="s">
        <v>185</v>
      </c>
      <c r="S78" s="31" t="s">
        <v>230</v>
      </c>
      <c r="T78" s="31" t="s">
        <v>203</v>
      </c>
      <c r="U78" s="31" t="s">
        <v>221</v>
      </c>
      <c r="V78" s="31" t="s">
        <v>203</v>
      </c>
      <c r="W78" s="31" t="s">
        <v>167</v>
      </c>
      <c r="X78" s="31" t="s">
        <v>233</v>
      </c>
      <c r="Y78" s="31" t="s">
        <v>222</v>
      </c>
      <c r="Z78" s="31" t="s">
        <v>223</v>
      </c>
      <c r="AA78" s="31" t="s">
        <v>218</v>
      </c>
      <c r="AB78" s="31" t="s">
        <v>185</v>
      </c>
      <c r="AC78" s="31" t="s">
        <v>173</v>
      </c>
      <c r="AD78" s="30" t="s">
        <v>184</v>
      </c>
      <c r="BA78" s="21" t="str">
        <f t="shared" si="1"/>
        <v>Forestry-Streamside Forest Buffers</v>
      </c>
    </row>
    <row r="79" spans="1:53" ht="27" x14ac:dyDescent="0.25">
      <c r="A79" s="28" t="s">
        <v>85</v>
      </c>
      <c r="B79" s="18" t="s">
        <v>88</v>
      </c>
      <c r="C79" s="29" t="s">
        <v>146</v>
      </c>
      <c r="D79" s="30" t="s">
        <v>325</v>
      </c>
      <c r="E79" s="29" t="s">
        <v>326</v>
      </c>
      <c r="F79" s="31" t="s">
        <v>327</v>
      </c>
      <c r="G79" s="31" t="s">
        <v>328</v>
      </c>
      <c r="H79" s="31" t="s">
        <v>329</v>
      </c>
      <c r="I79" s="31" t="s">
        <v>330</v>
      </c>
      <c r="J79" s="31" t="s">
        <v>244</v>
      </c>
      <c r="K79" s="30" t="s">
        <v>165</v>
      </c>
      <c r="L79" s="29" t="s">
        <v>331</v>
      </c>
      <c r="M79" s="30" t="s">
        <v>332</v>
      </c>
      <c r="N79" s="29" t="s">
        <v>333</v>
      </c>
      <c r="O79" s="31" t="s">
        <v>334</v>
      </c>
      <c r="P79" s="31" t="s">
        <v>335</v>
      </c>
      <c r="Q79" s="30" t="s">
        <v>336</v>
      </c>
      <c r="R79" s="29" t="s">
        <v>337</v>
      </c>
      <c r="S79" s="31" t="s">
        <v>148</v>
      </c>
      <c r="T79" s="31" t="s">
        <v>338</v>
      </c>
      <c r="U79" s="31" t="s">
        <v>308</v>
      </c>
      <c r="V79" s="31" t="s">
        <v>194</v>
      </c>
      <c r="W79" s="31" t="s">
        <v>148</v>
      </c>
      <c r="X79" s="31" t="s">
        <v>339</v>
      </c>
      <c r="Y79" s="31" t="s">
        <v>340</v>
      </c>
      <c r="Z79" s="31" t="s">
        <v>341</v>
      </c>
      <c r="AA79" s="31" t="s">
        <v>232</v>
      </c>
      <c r="AB79" s="31" t="s">
        <v>342</v>
      </c>
      <c r="AC79" s="31" t="s">
        <v>336</v>
      </c>
      <c r="AD79" s="30" t="s">
        <v>343</v>
      </c>
      <c r="BA79" s="21" t="str">
        <f t="shared" si="1"/>
        <v>Forestry-Urban Forest Buffers</v>
      </c>
    </row>
    <row r="80" spans="1:53" ht="27" x14ac:dyDescent="0.25">
      <c r="A80" s="28" t="s">
        <v>85</v>
      </c>
      <c r="B80" s="18" t="s">
        <v>88</v>
      </c>
      <c r="C80" s="29" t="s">
        <v>146</v>
      </c>
      <c r="D80" s="30" t="s">
        <v>325</v>
      </c>
      <c r="E80" s="29" t="s">
        <v>326</v>
      </c>
      <c r="F80" s="31" t="s">
        <v>327</v>
      </c>
      <c r="G80" s="31" t="s">
        <v>328</v>
      </c>
      <c r="H80" s="31" t="s">
        <v>329</v>
      </c>
      <c r="I80" s="31" t="s">
        <v>330</v>
      </c>
      <c r="J80" s="31" t="s">
        <v>244</v>
      </c>
      <c r="K80" s="30" t="s">
        <v>165</v>
      </c>
      <c r="L80" s="29" t="s">
        <v>331</v>
      </c>
      <c r="M80" s="30" t="s">
        <v>332</v>
      </c>
      <c r="N80" s="29" t="s">
        <v>333</v>
      </c>
      <c r="O80" s="31" t="s">
        <v>334</v>
      </c>
      <c r="P80" s="31" t="s">
        <v>335</v>
      </c>
      <c r="Q80" s="30" t="s">
        <v>336</v>
      </c>
      <c r="R80" s="29" t="s">
        <v>337</v>
      </c>
      <c r="S80" s="31" t="s">
        <v>148</v>
      </c>
      <c r="T80" s="31" t="s">
        <v>338</v>
      </c>
      <c r="U80" s="31" t="s">
        <v>308</v>
      </c>
      <c r="V80" s="31" t="s">
        <v>194</v>
      </c>
      <c r="W80" s="31" t="s">
        <v>148</v>
      </c>
      <c r="X80" s="31" t="s">
        <v>339</v>
      </c>
      <c r="Y80" s="31" t="s">
        <v>340</v>
      </c>
      <c r="Z80" s="31" t="s">
        <v>341</v>
      </c>
      <c r="AA80" s="31" t="s">
        <v>232</v>
      </c>
      <c r="AB80" s="31" t="s">
        <v>342</v>
      </c>
      <c r="AC80" s="31" t="s">
        <v>336</v>
      </c>
      <c r="AD80" s="30" t="s">
        <v>343</v>
      </c>
      <c r="BA80" s="21" t="str">
        <f t="shared" si="1"/>
        <v>Forestry-Urban Forest Buffers</v>
      </c>
    </row>
    <row r="81" spans="1:53" ht="27" x14ac:dyDescent="0.25">
      <c r="A81" s="28" t="s">
        <v>85</v>
      </c>
      <c r="B81" s="18" t="s">
        <v>91</v>
      </c>
      <c r="C81" s="29" t="s">
        <v>343</v>
      </c>
      <c r="D81" s="30" t="s">
        <v>188</v>
      </c>
      <c r="E81" s="29" t="s">
        <v>333</v>
      </c>
      <c r="F81" s="31" t="s">
        <v>187</v>
      </c>
      <c r="G81" s="31" t="s">
        <v>371</v>
      </c>
      <c r="H81" s="31" t="s">
        <v>239</v>
      </c>
      <c r="I81" s="31" t="s">
        <v>372</v>
      </c>
      <c r="J81" s="31" t="s">
        <v>191</v>
      </c>
      <c r="K81" s="30" t="s">
        <v>194</v>
      </c>
      <c r="L81" s="29" t="s">
        <v>196</v>
      </c>
      <c r="M81" s="30" t="s">
        <v>158</v>
      </c>
      <c r="N81" s="29" t="s">
        <v>192</v>
      </c>
      <c r="O81" s="31" t="s">
        <v>245</v>
      </c>
      <c r="P81" s="31" t="s">
        <v>245</v>
      </c>
      <c r="Q81" s="30" t="s">
        <v>192</v>
      </c>
      <c r="R81" s="29" t="s">
        <v>373</v>
      </c>
      <c r="S81" s="31" t="s">
        <v>160</v>
      </c>
      <c r="T81" s="31" t="s">
        <v>193</v>
      </c>
      <c r="U81" s="31" t="s">
        <v>160</v>
      </c>
      <c r="V81" s="31" t="s">
        <v>193</v>
      </c>
      <c r="W81" s="31" t="s">
        <v>374</v>
      </c>
      <c r="X81" s="31" t="s">
        <v>196</v>
      </c>
      <c r="Y81" s="31" t="s">
        <v>193</v>
      </c>
      <c r="Z81" s="31" t="s">
        <v>165</v>
      </c>
      <c r="AA81" s="31" t="s">
        <v>333</v>
      </c>
      <c r="AB81" s="31" t="s">
        <v>375</v>
      </c>
      <c r="AC81" s="31" t="s">
        <v>194</v>
      </c>
      <c r="AD81" s="30" t="s">
        <v>148</v>
      </c>
      <c r="BA81" s="21" t="str">
        <f t="shared" si="1"/>
        <v>Forestry-Urban Tree Planting</v>
      </c>
    </row>
    <row r="82" spans="1:53" ht="27" x14ac:dyDescent="0.25">
      <c r="A82" s="28" t="s">
        <v>92</v>
      </c>
      <c r="B82" s="18" t="s">
        <v>120</v>
      </c>
      <c r="C82" s="29" t="s">
        <v>243</v>
      </c>
      <c r="D82" s="30" t="s">
        <v>258</v>
      </c>
      <c r="E82" s="29" t="s">
        <v>203</v>
      </c>
      <c r="F82" s="31" t="s">
        <v>260</v>
      </c>
      <c r="G82" s="31" t="s">
        <v>261</v>
      </c>
      <c r="H82" s="31" t="s">
        <v>167</v>
      </c>
      <c r="I82" s="31" t="s">
        <v>158</v>
      </c>
      <c r="J82" s="31" t="s">
        <v>223</v>
      </c>
      <c r="K82" s="30" t="s">
        <v>254</v>
      </c>
      <c r="L82" s="29" t="s">
        <v>203</v>
      </c>
      <c r="M82" s="30" t="s">
        <v>166</v>
      </c>
      <c r="N82" s="29" t="s">
        <v>160</v>
      </c>
      <c r="O82" s="31" t="s">
        <v>262</v>
      </c>
      <c r="P82" s="31" t="s">
        <v>263</v>
      </c>
      <c r="Q82" s="30" t="s">
        <v>160</v>
      </c>
      <c r="R82" s="29" t="s">
        <v>264</v>
      </c>
      <c r="S82" s="31" t="s">
        <v>235</v>
      </c>
      <c r="T82" s="31" t="s">
        <v>265</v>
      </c>
      <c r="U82" s="31" t="s">
        <v>183</v>
      </c>
      <c r="V82" s="31" t="s">
        <v>185</v>
      </c>
      <c r="W82" s="31" t="s">
        <v>266</v>
      </c>
      <c r="X82" s="31" t="s">
        <v>264</v>
      </c>
      <c r="Y82" s="31" t="s">
        <v>223</v>
      </c>
      <c r="Z82" s="31" t="s">
        <v>223</v>
      </c>
      <c r="AA82" s="31" t="s">
        <v>267</v>
      </c>
      <c r="AB82" s="31" t="s">
        <v>268</v>
      </c>
      <c r="AC82" s="31" t="s">
        <v>197</v>
      </c>
      <c r="AD82" s="30" t="s">
        <v>223</v>
      </c>
      <c r="BA82" s="21" t="str">
        <f t="shared" si="1"/>
        <v>Septics-Constructed Wetland Elevated Mound</v>
      </c>
    </row>
    <row r="83" spans="1:53" ht="27" x14ac:dyDescent="0.25">
      <c r="A83" s="28" t="s">
        <v>92</v>
      </c>
      <c r="B83" s="18" t="s">
        <v>121</v>
      </c>
      <c r="C83" s="29" t="s">
        <v>243</v>
      </c>
      <c r="D83" s="30" t="s">
        <v>258</v>
      </c>
      <c r="E83" s="29" t="s">
        <v>203</v>
      </c>
      <c r="F83" s="31" t="s">
        <v>260</v>
      </c>
      <c r="G83" s="31" t="s">
        <v>261</v>
      </c>
      <c r="H83" s="31" t="s">
        <v>167</v>
      </c>
      <c r="I83" s="31" t="s">
        <v>158</v>
      </c>
      <c r="J83" s="31" t="s">
        <v>223</v>
      </c>
      <c r="K83" s="30" t="s">
        <v>254</v>
      </c>
      <c r="L83" s="29" t="s">
        <v>203</v>
      </c>
      <c r="M83" s="30" t="s">
        <v>166</v>
      </c>
      <c r="N83" s="29" t="s">
        <v>269</v>
      </c>
      <c r="O83" s="31" t="s">
        <v>160</v>
      </c>
      <c r="P83" s="31" t="s">
        <v>270</v>
      </c>
      <c r="Q83" s="30" t="s">
        <v>269</v>
      </c>
      <c r="R83" s="29" t="s">
        <v>264</v>
      </c>
      <c r="S83" s="31" t="s">
        <v>251</v>
      </c>
      <c r="T83" s="31" t="s">
        <v>265</v>
      </c>
      <c r="U83" s="31" t="s">
        <v>183</v>
      </c>
      <c r="V83" s="31" t="s">
        <v>185</v>
      </c>
      <c r="W83" s="31" t="s">
        <v>271</v>
      </c>
      <c r="X83" s="31" t="s">
        <v>264</v>
      </c>
      <c r="Y83" s="31" t="s">
        <v>223</v>
      </c>
      <c r="Z83" s="31" t="s">
        <v>223</v>
      </c>
      <c r="AA83" s="31" t="s">
        <v>267</v>
      </c>
      <c r="AB83" s="31" t="s">
        <v>268</v>
      </c>
      <c r="AC83" s="31" t="s">
        <v>191</v>
      </c>
      <c r="AD83" s="30" t="s">
        <v>203</v>
      </c>
      <c r="BA83" s="21" t="str">
        <f t="shared" si="1"/>
        <v>Septics-Constructed Wetland Septic</v>
      </c>
    </row>
    <row r="84" spans="1:53" ht="27" x14ac:dyDescent="0.25">
      <c r="A84" s="28" t="s">
        <v>92</v>
      </c>
      <c r="B84" s="18" t="s">
        <v>122</v>
      </c>
      <c r="C84" s="29" t="s">
        <v>243</v>
      </c>
      <c r="D84" s="30" t="s">
        <v>258</v>
      </c>
      <c r="E84" s="29" t="s">
        <v>203</v>
      </c>
      <c r="F84" s="31" t="s">
        <v>260</v>
      </c>
      <c r="G84" s="31" t="s">
        <v>261</v>
      </c>
      <c r="H84" s="31" t="s">
        <v>167</v>
      </c>
      <c r="I84" s="31" t="s">
        <v>158</v>
      </c>
      <c r="J84" s="31" t="s">
        <v>223</v>
      </c>
      <c r="K84" s="30" t="s">
        <v>254</v>
      </c>
      <c r="L84" s="29" t="s">
        <v>203</v>
      </c>
      <c r="M84" s="30" t="s">
        <v>166</v>
      </c>
      <c r="N84" s="29" t="s">
        <v>160</v>
      </c>
      <c r="O84" s="31" t="s">
        <v>262</v>
      </c>
      <c r="P84" s="31" t="s">
        <v>263</v>
      </c>
      <c r="Q84" s="30" t="s">
        <v>160</v>
      </c>
      <c r="R84" s="29" t="s">
        <v>264</v>
      </c>
      <c r="S84" s="31" t="s">
        <v>235</v>
      </c>
      <c r="T84" s="31" t="s">
        <v>265</v>
      </c>
      <c r="U84" s="31" t="s">
        <v>183</v>
      </c>
      <c r="V84" s="31" t="s">
        <v>185</v>
      </c>
      <c r="W84" s="31" t="s">
        <v>266</v>
      </c>
      <c r="X84" s="31" t="s">
        <v>264</v>
      </c>
      <c r="Y84" s="31" t="s">
        <v>223</v>
      </c>
      <c r="Z84" s="31" t="s">
        <v>223</v>
      </c>
      <c r="AA84" s="31" t="s">
        <v>267</v>
      </c>
      <c r="AB84" s="31" t="s">
        <v>268</v>
      </c>
      <c r="AC84" s="31" t="s">
        <v>197</v>
      </c>
      <c r="AD84" s="30" t="s">
        <v>223</v>
      </c>
      <c r="BA84" s="21" t="str">
        <f t="shared" si="1"/>
        <v>Septics-Constructed Wetland Shallow Pressure</v>
      </c>
    </row>
    <row r="85" spans="1:53" ht="27" x14ac:dyDescent="0.25">
      <c r="A85" s="28" t="s">
        <v>92</v>
      </c>
      <c r="B85" s="18" t="s">
        <v>123</v>
      </c>
      <c r="C85" s="29" t="s">
        <v>243</v>
      </c>
      <c r="D85" s="30" t="s">
        <v>229</v>
      </c>
      <c r="E85" s="29" t="s">
        <v>167</v>
      </c>
      <c r="F85" s="31" t="s">
        <v>246</v>
      </c>
      <c r="G85" s="31" t="s">
        <v>246</v>
      </c>
      <c r="H85" s="31" t="s">
        <v>167</v>
      </c>
      <c r="I85" s="31" t="s">
        <v>233</v>
      </c>
      <c r="J85" s="31" t="s">
        <v>223</v>
      </c>
      <c r="K85" s="30" t="s">
        <v>223</v>
      </c>
      <c r="L85" s="29" t="s">
        <v>203</v>
      </c>
      <c r="M85" s="30" t="s">
        <v>223</v>
      </c>
      <c r="N85" s="29" t="s">
        <v>160</v>
      </c>
      <c r="O85" s="31" t="s">
        <v>262</v>
      </c>
      <c r="P85" s="31" t="s">
        <v>263</v>
      </c>
      <c r="Q85" s="30" t="s">
        <v>160</v>
      </c>
      <c r="R85" s="29" t="s">
        <v>264</v>
      </c>
      <c r="S85" s="31" t="s">
        <v>214</v>
      </c>
      <c r="T85" s="31" t="s">
        <v>265</v>
      </c>
      <c r="U85" s="31" t="s">
        <v>183</v>
      </c>
      <c r="V85" s="31" t="s">
        <v>185</v>
      </c>
      <c r="W85" s="31" t="s">
        <v>272</v>
      </c>
      <c r="X85" s="31" t="s">
        <v>167</v>
      </c>
      <c r="Y85" s="31" t="s">
        <v>223</v>
      </c>
      <c r="Z85" s="31" t="s">
        <v>223</v>
      </c>
      <c r="AA85" s="31" t="s">
        <v>186</v>
      </c>
      <c r="AB85" s="31" t="s">
        <v>268</v>
      </c>
      <c r="AC85" s="31" t="s">
        <v>273</v>
      </c>
      <c r="AD85" s="30" t="s">
        <v>203</v>
      </c>
      <c r="BA85" s="21" t="str">
        <f t="shared" si="1"/>
        <v>Septics-IFAS</v>
      </c>
    </row>
    <row r="86" spans="1:53" ht="27" x14ac:dyDescent="0.25">
      <c r="A86" s="28" t="s">
        <v>92</v>
      </c>
      <c r="B86" s="18" t="s">
        <v>124</v>
      </c>
      <c r="C86" s="29" t="s">
        <v>243</v>
      </c>
      <c r="D86" s="30" t="s">
        <v>229</v>
      </c>
      <c r="E86" s="29" t="s">
        <v>167</v>
      </c>
      <c r="F86" s="31" t="s">
        <v>246</v>
      </c>
      <c r="G86" s="31" t="s">
        <v>246</v>
      </c>
      <c r="H86" s="31" t="s">
        <v>167</v>
      </c>
      <c r="I86" s="31" t="s">
        <v>233</v>
      </c>
      <c r="J86" s="31" t="s">
        <v>223</v>
      </c>
      <c r="K86" s="30" t="s">
        <v>223</v>
      </c>
      <c r="L86" s="29" t="s">
        <v>203</v>
      </c>
      <c r="M86" s="30" t="s">
        <v>223</v>
      </c>
      <c r="N86" s="29" t="s">
        <v>252</v>
      </c>
      <c r="O86" s="31" t="s">
        <v>253</v>
      </c>
      <c r="P86" s="31" t="s">
        <v>194</v>
      </c>
      <c r="Q86" s="30" t="s">
        <v>252</v>
      </c>
      <c r="R86" s="29" t="s">
        <v>264</v>
      </c>
      <c r="S86" s="31" t="s">
        <v>185</v>
      </c>
      <c r="T86" s="31" t="s">
        <v>265</v>
      </c>
      <c r="U86" s="31" t="s">
        <v>183</v>
      </c>
      <c r="V86" s="31" t="s">
        <v>185</v>
      </c>
      <c r="W86" s="31" t="s">
        <v>274</v>
      </c>
      <c r="X86" s="31" t="s">
        <v>167</v>
      </c>
      <c r="Y86" s="31" t="s">
        <v>223</v>
      </c>
      <c r="Z86" s="31" t="s">
        <v>223</v>
      </c>
      <c r="AA86" s="31" t="s">
        <v>186</v>
      </c>
      <c r="AB86" s="31" t="s">
        <v>268</v>
      </c>
      <c r="AC86" s="31" t="s">
        <v>262</v>
      </c>
      <c r="AD86" s="30" t="s">
        <v>223</v>
      </c>
      <c r="BA86" s="21" t="str">
        <f t="shared" si="1"/>
        <v>Septics-IFAS Elevated Mound</v>
      </c>
    </row>
    <row r="87" spans="1:53" ht="27" x14ac:dyDescent="0.25">
      <c r="A87" s="28" t="s">
        <v>92</v>
      </c>
      <c r="B87" s="18" t="s">
        <v>125</v>
      </c>
      <c r="C87" s="29" t="s">
        <v>243</v>
      </c>
      <c r="D87" s="30" t="s">
        <v>229</v>
      </c>
      <c r="E87" s="29" t="s">
        <v>167</v>
      </c>
      <c r="F87" s="31" t="s">
        <v>246</v>
      </c>
      <c r="G87" s="31" t="s">
        <v>246</v>
      </c>
      <c r="H87" s="31" t="s">
        <v>167</v>
      </c>
      <c r="I87" s="31" t="s">
        <v>233</v>
      </c>
      <c r="J87" s="31" t="s">
        <v>223</v>
      </c>
      <c r="K87" s="30" t="s">
        <v>223</v>
      </c>
      <c r="L87" s="29" t="s">
        <v>203</v>
      </c>
      <c r="M87" s="30" t="s">
        <v>223</v>
      </c>
      <c r="N87" s="29" t="s">
        <v>252</v>
      </c>
      <c r="O87" s="31" t="s">
        <v>253</v>
      </c>
      <c r="P87" s="31" t="s">
        <v>194</v>
      </c>
      <c r="Q87" s="30" t="s">
        <v>252</v>
      </c>
      <c r="R87" s="29" t="s">
        <v>264</v>
      </c>
      <c r="S87" s="31" t="s">
        <v>185</v>
      </c>
      <c r="T87" s="31" t="s">
        <v>265</v>
      </c>
      <c r="U87" s="31" t="s">
        <v>183</v>
      </c>
      <c r="V87" s="31" t="s">
        <v>185</v>
      </c>
      <c r="W87" s="31" t="s">
        <v>274</v>
      </c>
      <c r="X87" s="31" t="s">
        <v>167</v>
      </c>
      <c r="Y87" s="31" t="s">
        <v>223</v>
      </c>
      <c r="Z87" s="31" t="s">
        <v>223</v>
      </c>
      <c r="AA87" s="31" t="s">
        <v>186</v>
      </c>
      <c r="AB87" s="31" t="s">
        <v>268</v>
      </c>
      <c r="AC87" s="31" t="s">
        <v>262</v>
      </c>
      <c r="AD87" s="30" t="s">
        <v>223</v>
      </c>
      <c r="BA87" s="21" t="str">
        <f t="shared" si="1"/>
        <v>Septics-IFAS Shallow Pressure</v>
      </c>
    </row>
    <row r="88" spans="1:53" ht="27" x14ac:dyDescent="0.25">
      <c r="A88" s="28" t="s">
        <v>92</v>
      </c>
      <c r="B88" s="18" t="s">
        <v>126</v>
      </c>
      <c r="C88" s="29" t="s">
        <v>243</v>
      </c>
      <c r="D88" s="30" t="s">
        <v>229</v>
      </c>
      <c r="E88" s="29" t="s">
        <v>167</v>
      </c>
      <c r="F88" s="31" t="s">
        <v>246</v>
      </c>
      <c r="G88" s="31" t="s">
        <v>246</v>
      </c>
      <c r="H88" s="31" t="s">
        <v>167</v>
      </c>
      <c r="I88" s="31" t="s">
        <v>233</v>
      </c>
      <c r="J88" s="31" t="s">
        <v>223</v>
      </c>
      <c r="K88" s="30" t="s">
        <v>223</v>
      </c>
      <c r="L88" s="29" t="s">
        <v>203</v>
      </c>
      <c r="M88" s="30" t="s">
        <v>223</v>
      </c>
      <c r="N88" s="29" t="s">
        <v>269</v>
      </c>
      <c r="O88" s="31" t="s">
        <v>160</v>
      </c>
      <c r="P88" s="31" t="s">
        <v>270</v>
      </c>
      <c r="Q88" s="30" t="s">
        <v>269</v>
      </c>
      <c r="R88" s="29" t="s">
        <v>264</v>
      </c>
      <c r="S88" s="31" t="s">
        <v>185</v>
      </c>
      <c r="T88" s="31" t="s">
        <v>265</v>
      </c>
      <c r="U88" s="31" t="s">
        <v>183</v>
      </c>
      <c r="V88" s="31" t="s">
        <v>185</v>
      </c>
      <c r="W88" s="31" t="s">
        <v>271</v>
      </c>
      <c r="X88" s="31" t="s">
        <v>167</v>
      </c>
      <c r="Y88" s="31" t="s">
        <v>223</v>
      </c>
      <c r="Z88" s="31" t="s">
        <v>223</v>
      </c>
      <c r="AA88" s="31" t="s">
        <v>186</v>
      </c>
      <c r="AB88" s="31" t="s">
        <v>268</v>
      </c>
      <c r="AC88" s="31" t="s">
        <v>273</v>
      </c>
      <c r="AD88" s="30" t="s">
        <v>203</v>
      </c>
      <c r="BA88" s="21" t="str">
        <f t="shared" si="1"/>
        <v>Septics-IMF</v>
      </c>
    </row>
    <row r="89" spans="1:53" ht="27" x14ac:dyDescent="0.25">
      <c r="A89" s="28" t="s">
        <v>92</v>
      </c>
      <c r="B89" s="18" t="s">
        <v>127</v>
      </c>
      <c r="C89" s="29" t="s">
        <v>243</v>
      </c>
      <c r="D89" s="30" t="s">
        <v>229</v>
      </c>
      <c r="E89" s="29" t="s">
        <v>167</v>
      </c>
      <c r="F89" s="31" t="s">
        <v>246</v>
      </c>
      <c r="G89" s="31" t="s">
        <v>246</v>
      </c>
      <c r="H89" s="31" t="s">
        <v>167</v>
      </c>
      <c r="I89" s="31" t="s">
        <v>233</v>
      </c>
      <c r="J89" s="31" t="s">
        <v>223</v>
      </c>
      <c r="K89" s="30" t="s">
        <v>223</v>
      </c>
      <c r="L89" s="29" t="s">
        <v>203</v>
      </c>
      <c r="M89" s="30" t="s">
        <v>223</v>
      </c>
      <c r="N89" s="29" t="s">
        <v>160</v>
      </c>
      <c r="O89" s="31" t="s">
        <v>262</v>
      </c>
      <c r="P89" s="31" t="s">
        <v>263</v>
      </c>
      <c r="Q89" s="30" t="s">
        <v>160</v>
      </c>
      <c r="R89" s="29" t="s">
        <v>264</v>
      </c>
      <c r="S89" s="31" t="s">
        <v>251</v>
      </c>
      <c r="T89" s="31" t="s">
        <v>265</v>
      </c>
      <c r="U89" s="31" t="s">
        <v>183</v>
      </c>
      <c r="V89" s="31" t="s">
        <v>185</v>
      </c>
      <c r="W89" s="31" t="s">
        <v>266</v>
      </c>
      <c r="X89" s="31" t="s">
        <v>167</v>
      </c>
      <c r="Y89" s="31" t="s">
        <v>223</v>
      </c>
      <c r="Z89" s="31" t="s">
        <v>223</v>
      </c>
      <c r="AA89" s="31" t="s">
        <v>186</v>
      </c>
      <c r="AB89" s="31" t="s">
        <v>268</v>
      </c>
      <c r="AC89" s="31" t="s">
        <v>262</v>
      </c>
      <c r="AD89" s="30" t="s">
        <v>223</v>
      </c>
      <c r="BA89" s="21" t="str">
        <f t="shared" si="1"/>
        <v>Septics-IMF Elevated Mound</v>
      </c>
    </row>
    <row r="90" spans="1:53" ht="27" x14ac:dyDescent="0.25">
      <c r="A90" s="28" t="s">
        <v>92</v>
      </c>
      <c r="B90" s="18" t="s">
        <v>128</v>
      </c>
      <c r="C90" s="29" t="s">
        <v>243</v>
      </c>
      <c r="D90" s="30" t="s">
        <v>229</v>
      </c>
      <c r="E90" s="29" t="s">
        <v>167</v>
      </c>
      <c r="F90" s="31" t="s">
        <v>246</v>
      </c>
      <c r="G90" s="31" t="s">
        <v>246</v>
      </c>
      <c r="H90" s="31" t="s">
        <v>167</v>
      </c>
      <c r="I90" s="31" t="s">
        <v>233</v>
      </c>
      <c r="J90" s="31" t="s">
        <v>223</v>
      </c>
      <c r="K90" s="30" t="s">
        <v>223</v>
      </c>
      <c r="L90" s="29" t="s">
        <v>203</v>
      </c>
      <c r="M90" s="30" t="s">
        <v>223</v>
      </c>
      <c r="N90" s="29" t="s">
        <v>160</v>
      </c>
      <c r="O90" s="31" t="s">
        <v>262</v>
      </c>
      <c r="P90" s="31" t="s">
        <v>263</v>
      </c>
      <c r="Q90" s="30" t="s">
        <v>160</v>
      </c>
      <c r="R90" s="29" t="s">
        <v>264</v>
      </c>
      <c r="S90" s="31" t="s">
        <v>251</v>
      </c>
      <c r="T90" s="31" t="s">
        <v>265</v>
      </c>
      <c r="U90" s="31" t="s">
        <v>183</v>
      </c>
      <c r="V90" s="31" t="s">
        <v>185</v>
      </c>
      <c r="W90" s="31" t="s">
        <v>266</v>
      </c>
      <c r="X90" s="31" t="s">
        <v>167</v>
      </c>
      <c r="Y90" s="31" t="s">
        <v>223</v>
      </c>
      <c r="Z90" s="31" t="s">
        <v>223</v>
      </c>
      <c r="AA90" s="31" t="s">
        <v>186</v>
      </c>
      <c r="AB90" s="31" t="s">
        <v>268</v>
      </c>
      <c r="AC90" s="31" t="s">
        <v>262</v>
      </c>
      <c r="AD90" s="30" t="s">
        <v>223</v>
      </c>
      <c r="BA90" s="21" t="str">
        <f t="shared" si="1"/>
        <v>Septics-IMF Shallow Pressure</v>
      </c>
    </row>
    <row r="91" spans="1:53" ht="27" x14ac:dyDescent="0.25">
      <c r="A91" s="28" t="s">
        <v>92</v>
      </c>
      <c r="B91" s="18" t="s">
        <v>129</v>
      </c>
      <c r="C91" s="29" t="s">
        <v>243</v>
      </c>
      <c r="D91" s="30" t="s">
        <v>229</v>
      </c>
      <c r="E91" s="29" t="s">
        <v>167</v>
      </c>
      <c r="F91" s="31" t="s">
        <v>246</v>
      </c>
      <c r="G91" s="31" t="s">
        <v>246</v>
      </c>
      <c r="H91" s="31" t="s">
        <v>167</v>
      </c>
      <c r="I91" s="31" t="s">
        <v>158</v>
      </c>
      <c r="J91" s="31" t="s">
        <v>223</v>
      </c>
      <c r="K91" s="30" t="s">
        <v>223</v>
      </c>
      <c r="L91" s="29" t="s">
        <v>203</v>
      </c>
      <c r="M91" s="30" t="s">
        <v>223</v>
      </c>
      <c r="N91" s="29" t="s">
        <v>214</v>
      </c>
      <c r="O91" s="31" t="s">
        <v>214</v>
      </c>
      <c r="P91" s="31" t="s">
        <v>203</v>
      </c>
      <c r="Q91" s="30" t="s">
        <v>214</v>
      </c>
      <c r="R91" s="29" t="s">
        <v>264</v>
      </c>
      <c r="S91" s="31" t="s">
        <v>185</v>
      </c>
      <c r="T91" s="31" t="s">
        <v>265</v>
      </c>
      <c r="U91" s="31" t="s">
        <v>183</v>
      </c>
      <c r="V91" s="31" t="s">
        <v>185</v>
      </c>
      <c r="W91" s="31" t="s">
        <v>275</v>
      </c>
      <c r="X91" s="31" t="s">
        <v>167</v>
      </c>
      <c r="Y91" s="31" t="s">
        <v>223</v>
      </c>
      <c r="Z91" s="31" t="s">
        <v>223</v>
      </c>
      <c r="AA91" s="31" t="s">
        <v>186</v>
      </c>
      <c r="AB91" s="31" t="s">
        <v>268</v>
      </c>
      <c r="AC91" s="31" t="s">
        <v>194</v>
      </c>
      <c r="AD91" s="30" t="s">
        <v>203</v>
      </c>
      <c r="BA91" s="21" t="str">
        <f t="shared" si="1"/>
        <v>Septics-NSF 40</v>
      </c>
    </row>
    <row r="92" spans="1:53" ht="27" x14ac:dyDescent="0.25">
      <c r="A92" s="28" t="s">
        <v>92</v>
      </c>
      <c r="B92" s="18" t="s">
        <v>130</v>
      </c>
      <c r="C92" s="29" t="s">
        <v>243</v>
      </c>
      <c r="D92" s="30" t="s">
        <v>229</v>
      </c>
      <c r="E92" s="29" t="s">
        <v>167</v>
      </c>
      <c r="F92" s="31" t="s">
        <v>246</v>
      </c>
      <c r="G92" s="31" t="s">
        <v>246</v>
      </c>
      <c r="H92" s="31" t="s">
        <v>167</v>
      </c>
      <c r="I92" s="31" t="s">
        <v>158</v>
      </c>
      <c r="J92" s="31" t="s">
        <v>223</v>
      </c>
      <c r="K92" s="30" t="s">
        <v>223</v>
      </c>
      <c r="L92" s="29" t="s">
        <v>203</v>
      </c>
      <c r="M92" s="30" t="s">
        <v>223</v>
      </c>
      <c r="N92" s="29" t="s">
        <v>214</v>
      </c>
      <c r="O92" s="31" t="s">
        <v>214</v>
      </c>
      <c r="P92" s="31" t="s">
        <v>203</v>
      </c>
      <c r="Q92" s="30" t="s">
        <v>214</v>
      </c>
      <c r="R92" s="29" t="s">
        <v>264</v>
      </c>
      <c r="S92" s="31" t="s">
        <v>185</v>
      </c>
      <c r="T92" s="31" t="s">
        <v>265</v>
      </c>
      <c r="U92" s="31" t="s">
        <v>183</v>
      </c>
      <c r="V92" s="31" t="s">
        <v>185</v>
      </c>
      <c r="W92" s="31" t="s">
        <v>275</v>
      </c>
      <c r="X92" s="31" t="s">
        <v>167</v>
      </c>
      <c r="Y92" s="31" t="s">
        <v>223</v>
      </c>
      <c r="Z92" s="31" t="s">
        <v>223</v>
      </c>
      <c r="AA92" s="31" t="s">
        <v>186</v>
      </c>
      <c r="AB92" s="31" t="s">
        <v>268</v>
      </c>
      <c r="AC92" s="31" t="s">
        <v>194</v>
      </c>
      <c r="AD92" s="30" t="s">
        <v>203</v>
      </c>
      <c r="BA92" s="21" t="str">
        <f t="shared" si="1"/>
        <v>Septics-NSF 40 Elevated Mound</v>
      </c>
    </row>
    <row r="93" spans="1:53" ht="27" x14ac:dyDescent="0.25">
      <c r="A93" s="28" t="s">
        <v>92</v>
      </c>
      <c r="B93" s="18" t="s">
        <v>131</v>
      </c>
      <c r="C93" s="29" t="s">
        <v>243</v>
      </c>
      <c r="D93" s="30" t="s">
        <v>229</v>
      </c>
      <c r="E93" s="29" t="s">
        <v>167</v>
      </c>
      <c r="F93" s="31" t="s">
        <v>246</v>
      </c>
      <c r="G93" s="31" t="s">
        <v>246</v>
      </c>
      <c r="H93" s="31" t="s">
        <v>167</v>
      </c>
      <c r="I93" s="31" t="s">
        <v>158</v>
      </c>
      <c r="J93" s="31" t="s">
        <v>223</v>
      </c>
      <c r="K93" s="30" t="s">
        <v>223</v>
      </c>
      <c r="L93" s="29" t="s">
        <v>203</v>
      </c>
      <c r="M93" s="30" t="s">
        <v>223</v>
      </c>
      <c r="N93" s="29" t="s">
        <v>214</v>
      </c>
      <c r="O93" s="31" t="s">
        <v>214</v>
      </c>
      <c r="P93" s="31" t="s">
        <v>203</v>
      </c>
      <c r="Q93" s="30" t="s">
        <v>214</v>
      </c>
      <c r="R93" s="29" t="s">
        <v>264</v>
      </c>
      <c r="S93" s="31" t="s">
        <v>185</v>
      </c>
      <c r="T93" s="31" t="s">
        <v>265</v>
      </c>
      <c r="U93" s="31" t="s">
        <v>183</v>
      </c>
      <c r="V93" s="31" t="s">
        <v>185</v>
      </c>
      <c r="W93" s="31" t="s">
        <v>275</v>
      </c>
      <c r="X93" s="31" t="s">
        <v>167</v>
      </c>
      <c r="Y93" s="31" t="s">
        <v>223</v>
      </c>
      <c r="Z93" s="31" t="s">
        <v>223</v>
      </c>
      <c r="AA93" s="31" t="s">
        <v>186</v>
      </c>
      <c r="AB93" s="31" t="s">
        <v>268</v>
      </c>
      <c r="AC93" s="31" t="s">
        <v>194</v>
      </c>
      <c r="AD93" s="30" t="s">
        <v>203</v>
      </c>
      <c r="BA93" s="21" t="str">
        <f t="shared" si="1"/>
        <v>Septics-NSF 40 Shallow Pressure</v>
      </c>
    </row>
    <row r="94" spans="1:53" ht="27" x14ac:dyDescent="0.25">
      <c r="A94" s="28" t="s">
        <v>92</v>
      </c>
      <c r="B94" s="18" t="s">
        <v>132</v>
      </c>
      <c r="C94" s="29" t="s">
        <v>243</v>
      </c>
      <c r="D94" s="30" t="s">
        <v>229</v>
      </c>
      <c r="E94" s="29" t="s">
        <v>167</v>
      </c>
      <c r="F94" s="31" t="s">
        <v>246</v>
      </c>
      <c r="G94" s="31" t="s">
        <v>246</v>
      </c>
      <c r="H94" s="31" t="s">
        <v>167</v>
      </c>
      <c r="I94" s="31" t="s">
        <v>158</v>
      </c>
      <c r="J94" s="31" t="s">
        <v>223</v>
      </c>
      <c r="K94" s="30" t="s">
        <v>223</v>
      </c>
      <c r="L94" s="29" t="s">
        <v>203</v>
      </c>
      <c r="M94" s="30" t="s">
        <v>223</v>
      </c>
      <c r="N94" s="29" t="s">
        <v>214</v>
      </c>
      <c r="O94" s="31" t="s">
        <v>214</v>
      </c>
      <c r="P94" s="31" t="s">
        <v>203</v>
      </c>
      <c r="Q94" s="30" t="s">
        <v>214</v>
      </c>
      <c r="R94" s="29" t="s">
        <v>264</v>
      </c>
      <c r="S94" s="31" t="s">
        <v>185</v>
      </c>
      <c r="T94" s="31" t="s">
        <v>265</v>
      </c>
      <c r="U94" s="31" t="s">
        <v>183</v>
      </c>
      <c r="V94" s="31" t="s">
        <v>185</v>
      </c>
      <c r="W94" s="31" t="s">
        <v>275</v>
      </c>
      <c r="X94" s="31" t="s">
        <v>167</v>
      </c>
      <c r="Y94" s="31" t="s">
        <v>223</v>
      </c>
      <c r="Z94" s="31" t="s">
        <v>223</v>
      </c>
      <c r="AA94" s="31" t="s">
        <v>186</v>
      </c>
      <c r="AB94" s="31" t="s">
        <v>268</v>
      </c>
      <c r="AC94" s="31" t="s">
        <v>194</v>
      </c>
      <c r="AD94" s="30" t="s">
        <v>203</v>
      </c>
      <c r="BA94" s="21" t="str">
        <f t="shared" si="1"/>
        <v>Septics-Proporietary Ex Situ Elevated Mound</v>
      </c>
    </row>
    <row r="95" spans="1:53" ht="27" x14ac:dyDescent="0.25">
      <c r="A95" s="28" t="s">
        <v>92</v>
      </c>
      <c r="B95" s="18" t="s">
        <v>133</v>
      </c>
      <c r="C95" s="29" t="s">
        <v>243</v>
      </c>
      <c r="D95" s="30" t="s">
        <v>229</v>
      </c>
      <c r="E95" s="29" t="s">
        <v>167</v>
      </c>
      <c r="F95" s="31" t="s">
        <v>246</v>
      </c>
      <c r="G95" s="31" t="s">
        <v>246</v>
      </c>
      <c r="H95" s="31" t="s">
        <v>167</v>
      </c>
      <c r="I95" s="31" t="s">
        <v>158</v>
      </c>
      <c r="J95" s="31" t="s">
        <v>223</v>
      </c>
      <c r="K95" s="30" t="s">
        <v>223</v>
      </c>
      <c r="L95" s="29" t="s">
        <v>203</v>
      </c>
      <c r="M95" s="30" t="s">
        <v>223</v>
      </c>
      <c r="N95" s="29" t="s">
        <v>214</v>
      </c>
      <c r="O95" s="31" t="s">
        <v>214</v>
      </c>
      <c r="P95" s="31" t="s">
        <v>203</v>
      </c>
      <c r="Q95" s="30" t="s">
        <v>214</v>
      </c>
      <c r="R95" s="29" t="s">
        <v>264</v>
      </c>
      <c r="S95" s="31" t="s">
        <v>185</v>
      </c>
      <c r="T95" s="31" t="s">
        <v>265</v>
      </c>
      <c r="U95" s="31" t="s">
        <v>183</v>
      </c>
      <c r="V95" s="31" t="s">
        <v>185</v>
      </c>
      <c r="W95" s="31" t="s">
        <v>275</v>
      </c>
      <c r="X95" s="31" t="s">
        <v>167</v>
      </c>
      <c r="Y95" s="31" t="s">
        <v>223</v>
      </c>
      <c r="Z95" s="31" t="s">
        <v>223</v>
      </c>
      <c r="AA95" s="31" t="s">
        <v>186</v>
      </c>
      <c r="AB95" s="31" t="s">
        <v>268</v>
      </c>
      <c r="AC95" s="31" t="s">
        <v>194</v>
      </c>
      <c r="AD95" s="30" t="s">
        <v>203</v>
      </c>
      <c r="BA95" s="21" t="str">
        <f t="shared" si="1"/>
        <v>Septics-Proprietary Ex Situ</v>
      </c>
    </row>
    <row r="96" spans="1:53" ht="27" x14ac:dyDescent="0.25">
      <c r="A96" s="28" t="s">
        <v>92</v>
      </c>
      <c r="B96" s="18" t="s">
        <v>134</v>
      </c>
      <c r="C96" s="29" t="s">
        <v>243</v>
      </c>
      <c r="D96" s="30" t="s">
        <v>229</v>
      </c>
      <c r="E96" s="29" t="s">
        <v>167</v>
      </c>
      <c r="F96" s="31" t="s">
        <v>246</v>
      </c>
      <c r="G96" s="31" t="s">
        <v>246</v>
      </c>
      <c r="H96" s="31" t="s">
        <v>167</v>
      </c>
      <c r="I96" s="31" t="s">
        <v>158</v>
      </c>
      <c r="J96" s="31" t="s">
        <v>223</v>
      </c>
      <c r="K96" s="30" t="s">
        <v>223</v>
      </c>
      <c r="L96" s="29" t="s">
        <v>203</v>
      </c>
      <c r="M96" s="30" t="s">
        <v>223</v>
      </c>
      <c r="N96" s="29" t="s">
        <v>214</v>
      </c>
      <c r="O96" s="31" t="s">
        <v>214</v>
      </c>
      <c r="P96" s="31" t="s">
        <v>203</v>
      </c>
      <c r="Q96" s="30" t="s">
        <v>214</v>
      </c>
      <c r="R96" s="29" t="s">
        <v>264</v>
      </c>
      <c r="S96" s="31" t="s">
        <v>185</v>
      </c>
      <c r="T96" s="31" t="s">
        <v>265</v>
      </c>
      <c r="U96" s="31" t="s">
        <v>183</v>
      </c>
      <c r="V96" s="31" t="s">
        <v>185</v>
      </c>
      <c r="W96" s="31" t="s">
        <v>275</v>
      </c>
      <c r="X96" s="31" t="s">
        <v>167</v>
      </c>
      <c r="Y96" s="31" t="s">
        <v>223</v>
      </c>
      <c r="Z96" s="31" t="s">
        <v>223</v>
      </c>
      <c r="AA96" s="31" t="s">
        <v>186</v>
      </c>
      <c r="AB96" s="31" t="s">
        <v>268</v>
      </c>
      <c r="AC96" s="31" t="s">
        <v>194</v>
      </c>
      <c r="AD96" s="30" t="s">
        <v>203</v>
      </c>
      <c r="BA96" s="21" t="str">
        <f t="shared" si="1"/>
        <v>Septics-Proprietary Ex Situ Shallow Pressure</v>
      </c>
    </row>
    <row r="97" spans="1:53" ht="27" x14ac:dyDescent="0.25">
      <c r="A97" s="28" t="s">
        <v>92</v>
      </c>
      <c r="B97" s="18" t="s">
        <v>135</v>
      </c>
      <c r="C97" s="29" t="s">
        <v>243</v>
      </c>
      <c r="D97" s="30" t="s">
        <v>229</v>
      </c>
      <c r="E97" s="29" t="s">
        <v>167</v>
      </c>
      <c r="F97" s="31" t="s">
        <v>246</v>
      </c>
      <c r="G97" s="31" t="s">
        <v>246</v>
      </c>
      <c r="H97" s="31" t="s">
        <v>167</v>
      </c>
      <c r="I97" s="31" t="s">
        <v>233</v>
      </c>
      <c r="J97" s="31" t="s">
        <v>223</v>
      </c>
      <c r="K97" s="30" t="s">
        <v>223</v>
      </c>
      <c r="L97" s="29" t="s">
        <v>203</v>
      </c>
      <c r="M97" s="30" t="s">
        <v>223</v>
      </c>
      <c r="N97" s="29" t="s">
        <v>160</v>
      </c>
      <c r="O97" s="31" t="s">
        <v>262</v>
      </c>
      <c r="P97" s="31" t="s">
        <v>263</v>
      </c>
      <c r="Q97" s="30" t="s">
        <v>160</v>
      </c>
      <c r="R97" s="29" t="s">
        <v>264</v>
      </c>
      <c r="S97" s="31" t="s">
        <v>251</v>
      </c>
      <c r="T97" s="31" t="s">
        <v>265</v>
      </c>
      <c r="U97" s="31" t="s">
        <v>183</v>
      </c>
      <c r="V97" s="31" t="s">
        <v>185</v>
      </c>
      <c r="W97" s="31" t="s">
        <v>266</v>
      </c>
      <c r="X97" s="31" t="s">
        <v>167</v>
      </c>
      <c r="Y97" s="31" t="s">
        <v>223</v>
      </c>
      <c r="Z97" s="31" t="s">
        <v>223</v>
      </c>
      <c r="AA97" s="31" t="s">
        <v>186</v>
      </c>
      <c r="AB97" s="31" t="s">
        <v>268</v>
      </c>
      <c r="AC97" s="31" t="s">
        <v>273</v>
      </c>
      <c r="AD97" s="30" t="s">
        <v>223</v>
      </c>
      <c r="BA97" s="21" t="str">
        <f t="shared" si="1"/>
        <v>Septics-RMF</v>
      </c>
    </row>
    <row r="98" spans="1:53" ht="27" x14ac:dyDescent="0.25">
      <c r="A98" s="28" t="s">
        <v>92</v>
      </c>
      <c r="B98" s="18" t="s">
        <v>136</v>
      </c>
      <c r="C98" s="29" t="s">
        <v>243</v>
      </c>
      <c r="D98" s="30" t="s">
        <v>229</v>
      </c>
      <c r="E98" s="29" t="s">
        <v>167</v>
      </c>
      <c r="F98" s="31" t="s">
        <v>246</v>
      </c>
      <c r="G98" s="31" t="s">
        <v>246</v>
      </c>
      <c r="H98" s="31" t="s">
        <v>167</v>
      </c>
      <c r="I98" s="31" t="s">
        <v>233</v>
      </c>
      <c r="J98" s="31" t="s">
        <v>223</v>
      </c>
      <c r="K98" s="30" t="s">
        <v>223</v>
      </c>
      <c r="L98" s="29" t="s">
        <v>203</v>
      </c>
      <c r="M98" s="30" t="s">
        <v>223</v>
      </c>
      <c r="N98" s="29" t="s">
        <v>252</v>
      </c>
      <c r="O98" s="31" t="s">
        <v>253</v>
      </c>
      <c r="P98" s="31" t="s">
        <v>194</v>
      </c>
      <c r="Q98" s="30" t="s">
        <v>252</v>
      </c>
      <c r="R98" s="29" t="s">
        <v>264</v>
      </c>
      <c r="S98" s="31" t="s">
        <v>235</v>
      </c>
      <c r="T98" s="31" t="s">
        <v>265</v>
      </c>
      <c r="U98" s="31" t="s">
        <v>183</v>
      </c>
      <c r="V98" s="31" t="s">
        <v>185</v>
      </c>
      <c r="W98" s="31" t="s">
        <v>272</v>
      </c>
      <c r="X98" s="31" t="s">
        <v>167</v>
      </c>
      <c r="Y98" s="31" t="s">
        <v>223</v>
      </c>
      <c r="Z98" s="31" t="s">
        <v>223</v>
      </c>
      <c r="AA98" s="31" t="s">
        <v>186</v>
      </c>
      <c r="AB98" s="31" t="s">
        <v>268</v>
      </c>
      <c r="AC98" s="31" t="s">
        <v>262</v>
      </c>
      <c r="AD98" s="30" t="s">
        <v>203</v>
      </c>
      <c r="BA98" s="21" t="str">
        <f t="shared" si="1"/>
        <v>Septics-RMF Elevated Mound</v>
      </c>
    </row>
    <row r="99" spans="1:53" ht="27" x14ac:dyDescent="0.25">
      <c r="A99" s="28" t="s">
        <v>92</v>
      </c>
      <c r="B99" s="18" t="s">
        <v>137</v>
      </c>
      <c r="C99" s="29" t="s">
        <v>243</v>
      </c>
      <c r="D99" s="30" t="s">
        <v>229</v>
      </c>
      <c r="E99" s="29" t="s">
        <v>167</v>
      </c>
      <c r="F99" s="31" t="s">
        <v>246</v>
      </c>
      <c r="G99" s="31" t="s">
        <v>246</v>
      </c>
      <c r="H99" s="31" t="s">
        <v>167</v>
      </c>
      <c r="I99" s="31" t="s">
        <v>233</v>
      </c>
      <c r="J99" s="31" t="s">
        <v>223</v>
      </c>
      <c r="K99" s="30" t="s">
        <v>223</v>
      </c>
      <c r="L99" s="29" t="s">
        <v>203</v>
      </c>
      <c r="M99" s="30" t="s">
        <v>223</v>
      </c>
      <c r="N99" s="29" t="s">
        <v>252</v>
      </c>
      <c r="O99" s="31" t="s">
        <v>253</v>
      </c>
      <c r="P99" s="31" t="s">
        <v>194</v>
      </c>
      <c r="Q99" s="30" t="s">
        <v>252</v>
      </c>
      <c r="R99" s="29" t="s">
        <v>264</v>
      </c>
      <c r="S99" s="31" t="s">
        <v>235</v>
      </c>
      <c r="T99" s="31" t="s">
        <v>265</v>
      </c>
      <c r="U99" s="31" t="s">
        <v>183</v>
      </c>
      <c r="V99" s="31" t="s">
        <v>185</v>
      </c>
      <c r="W99" s="31" t="s">
        <v>272</v>
      </c>
      <c r="X99" s="31" t="s">
        <v>167</v>
      </c>
      <c r="Y99" s="31" t="s">
        <v>223</v>
      </c>
      <c r="Z99" s="31" t="s">
        <v>223</v>
      </c>
      <c r="AA99" s="31" t="s">
        <v>186</v>
      </c>
      <c r="AB99" s="31" t="s">
        <v>268</v>
      </c>
      <c r="AC99" s="31" t="s">
        <v>262</v>
      </c>
      <c r="AD99" s="30" t="s">
        <v>203</v>
      </c>
      <c r="BA99" s="21" t="str">
        <f t="shared" si="1"/>
        <v>Septics-RMF Shallow Pressure</v>
      </c>
    </row>
    <row r="100" spans="1:53" ht="27" x14ac:dyDescent="0.25">
      <c r="A100" s="28" t="s">
        <v>92</v>
      </c>
      <c r="B100" s="18" t="s">
        <v>93</v>
      </c>
      <c r="C100" s="29" t="s">
        <v>246</v>
      </c>
      <c r="D100" s="30" t="s">
        <v>276</v>
      </c>
      <c r="E100" s="29" t="s">
        <v>167</v>
      </c>
      <c r="F100" s="31" t="s">
        <v>246</v>
      </c>
      <c r="G100" s="31" t="s">
        <v>277</v>
      </c>
      <c r="H100" s="31" t="s">
        <v>167</v>
      </c>
      <c r="I100" s="31" t="s">
        <v>278</v>
      </c>
      <c r="J100" s="31" t="s">
        <v>161</v>
      </c>
      <c r="K100" s="30" t="s">
        <v>223</v>
      </c>
      <c r="L100" s="29" t="s">
        <v>279</v>
      </c>
      <c r="M100" s="30" t="s">
        <v>167</v>
      </c>
      <c r="N100" s="29" t="s">
        <v>258</v>
      </c>
      <c r="O100" s="31" t="s">
        <v>280</v>
      </c>
      <c r="P100" s="31" t="s">
        <v>281</v>
      </c>
      <c r="Q100" s="30" t="s">
        <v>282</v>
      </c>
      <c r="R100" s="29" t="s">
        <v>223</v>
      </c>
      <c r="S100" s="31" t="s">
        <v>222</v>
      </c>
      <c r="T100" s="31" t="s">
        <v>265</v>
      </c>
      <c r="U100" s="31" t="s">
        <v>226</v>
      </c>
      <c r="V100" s="31" t="s">
        <v>214</v>
      </c>
      <c r="W100" s="31" t="s">
        <v>283</v>
      </c>
      <c r="X100" s="31" t="s">
        <v>284</v>
      </c>
      <c r="Y100" s="31" t="s">
        <v>167</v>
      </c>
      <c r="Z100" s="31" t="s">
        <v>285</v>
      </c>
      <c r="AA100" s="31" t="s">
        <v>255</v>
      </c>
      <c r="AB100" s="31" t="s">
        <v>286</v>
      </c>
      <c r="AC100" s="31" t="s">
        <v>226</v>
      </c>
      <c r="AD100" s="30" t="s">
        <v>271</v>
      </c>
      <c r="BA100" s="21" t="str">
        <f t="shared" si="1"/>
        <v>Septics-Septic Connections</v>
      </c>
    </row>
    <row r="101" spans="1:53" ht="27" x14ac:dyDescent="0.25">
      <c r="A101" s="28" t="s">
        <v>92</v>
      </c>
      <c r="B101" s="18" t="s">
        <v>138</v>
      </c>
      <c r="C101" s="29" t="s">
        <v>243</v>
      </c>
      <c r="D101" s="30" t="s">
        <v>229</v>
      </c>
      <c r="E101" s="29" t="s">
        <v>167</v>
      </c>
      <c r="F101" s="31" t="s">
        <v>246</v>
      </c>
      <c r="G101" s="31" t="s">
        <v>246</v>
      </c>
      <c r="H101" s="31" t="s">
        <v>167</v>
      </c>
      <c r="I101" s="31" t="s">
        <v>158</v>
      </c>
      <c r="J101" s="31" t="s">
        <v>223</v>
      </c>
      <c r="K101" s="30" t="s">
        <v>223</v>
      </c>
      <c r="L101" s="29" t="s">
        <v>203</v>
      </c>
      <c r="M101" s="30" t="s">
        <v>223</v>
      </c>
      <c r="N101" s="29" t="s">
        <v>214</v>
      </c>
      <c r="O101" s="31" t="s">
        <v>214</v>
      </c>
      <c r="P101" s="31" t="s">
        <v>203</v>
      </c>
      <c r="Q101" s="30" t="s">
        <v>214</v>
      </c>
      <c r="R101" s="29" t="s">
        <v>264</v>
      </c>
      <c r="S101" s="31" t="s">
        <v>185</v>
      </c>
      <c r="T101" s="31" t="s">
        <v>265</v>
      </c>
      <c r="U101" s="31" t="s">
        <v>183</v>
      </c>
      <c r="V101" s="31" t="s">
        <v>185</v>
      </c>
      <c r="W101" s="31" t="s">
        <v>275</v>
      </c>
      <c r="X101" s="31" t="s">
        <v>167</v>
      </c>
      <c r="Y101" s="31" t="s">
        <v>223</v>
      </c>
      <c r="Z101" s="31" t="s">
        <v>223</v>
      </c>
      <c r="AA101" s="31" t="s">
        <v>186</v>
      </c>
      <c r="AB101" s="31" t="s">
        <v>268</v>
      </c>
      <c r="AC101" s="31" t="s">
        <v>194</v>
      </c>
      <c r="AD101" s="30" t="s">
        <v>203</v>
      </c>
      <c r="BA101" s="21" t="str">
        <f t="shared" si="1"/>
        <v>Septics-Septic Denitrification</v>
      </c>
    </row>
    <row r="102" spans="1:53" ht="27" x14ac:dyDescent="0.25">
      <c r="A102" s="28" t="s">
        <v>92</v>
      </c>
      <c r="B102" s="18" t="s">
        <v>139</v>
      </c>
      <c r="C102" s="29" t="s">
        <v>243</v>
      </c>
      <c r="D102" s="30" t="s">
        <v>229</v>
      </c>
      <c r="E102" s="29" t="s">
        <v>167</v>
      </c>
      <c r="F102" s="31" t="s">
        <v>246</v>
      </c>
      <c r="G102" s="31" t="s">
        <v>246</v>
      </c>
      <c r="H102" s="31" t="s">
        <v>167</v>
      </c>
      <c r="I102" s="31" t="s">
        <v>233</v>
      </c>
      <c r="J102" s="31" t="s">
        <v>223</v>
      </c>
      <c r="K102" s="30" t="s">
        <v>223</v>
      </c>
      <c r="L102" s="29" t="s">
        <v>203</v>
      </c>
      <c r="M102" s="30" t="s">
        <v>223</v>
      </c>
      <c r="N102" s="29" t="s">
        <v>160</v>
      </c>
      <c r="O102" s="31" t="s">
        <v>262</v>
      </c>
      <c r="P102" s="31" t="s">
        <v>263</v>
      </c>
      <c r="Q102" s="30" t="s">
        <v>160</v>
      </c>
      <c r="R102" s="29" t="s">
        <v>264</v>
      </c>
      <c r="S102" s="31" t="s">
        <v>185</v>
      </c>
      <c r="T102" s="31" t="s">
        <v>265</v>
      </c>
      <c r="U102" s="31" t="s">
        <v>183</v>
      </c>
      <c r="V102" s="31" t="s">
        <v>214</v>
      </c>
      <c r="W102" s="31" t="s">
        <v>272</v>
      </c>
      <c r="X102" s="31" t="s">
        <v>167</v>
      </c>
      <c r="Y102" s="31" t="s">
        <v>223</v>
      </c>
      <c r="Z102" s="31" t="s">
        <v>223</v>
      </c>
      <c r="AA102" s="31" t="s">
        <v>186</v>
      </c>
      <c r="AB102" s="31" t="s">
        <v>268</v>
      </c>
      <c r="AC102" s="31" t="s">
        <v>273</v>
      </c>
      <c r="AD102" s="30" t="s">
        <v>287</v>
      </c>
      <c r="BA102" s="21" t="str">
        <f t="shared" si="1"/>
        <v>Septics-Septic Effluent Elevated Mound</v>
      </c>
    </row>
    <row r="103" spans="1:53" ht="27" x14ac:dyDescent="0.25">
      <c r="A103" s="28" t="s">
        <v>92</v>
      </c>
      <c r="B103" s="18" t="s">
        <v>140</v>
      </c>
      <c r="C103" s="29" t="s">
        <v>243</v>
      </c>
      <c r="D103" s="30" t="s">
        <v>229</v>
      </c>
      <c r="E103" s="29" t="s">
        <v>167</v>
      </c>
      <c r="F103" s="31" t="s">
        <v>246</v>
      </c>
      <c r="G103" s="31" t="s">
        <v>246</v>
      </c>
      <c r="H103" s="31" t="s">
        <v>167</v>
      </c>
      <c r="I103" s="31" t="s">
        <v>233</v>
      </c>
      <c r="J103" s="31" t="s">
        <v>223</v>
      </c>
      <c r="K103" s="30" t="s">
        <v>223</v>
      </c>
      <c r="L103" s="29" t="s">
        <v>203</v>
      </c>
      <c r="M103" s="30" t="s">
        <v>223</v>
      </c>
      <c r="N103" s="29" t="s">
        <v>160</v>
      </c>
      <c r="O103" s="31" t="s">
        <v>262</v>
      </c>
      <c r="P103" s="31" t="s">
        <v>263</v>
      </c>
      <c r="Q103" s="30" t="s">
        <v>160</v>
      </c>
      <c r="R103" s="29" t="s">
        <v>264</v>
      </c>
      <c r="S103" s="31" t="s">
        <v>185</v>
      </c>
      <c r="T103" s="31" t="s">
        <v>265</v>
      </c>
      <c r="U103" s="31" t="s">
        <v>183</v>
      </c>
      <c r="V103" s="31" t="s">
        <v>214</v>
      </c>
      <c r="W103" s="31" t="s">
        <v>272</v>
      </c>
      <c r="X103" s="31" t="s">
        <v>167</v>
      </c>
      <c r="Y103" s="31" t="s">
        <v>223</v>
      </c>
      <c r="Z103" s="31" t="s">
        <v>223</v>
      </c>
      <c r="AA103" s="31" t="s">
        <v>186</v>
      </c>
      <c r="AB103" s="31" t="s">
        <v>268</v>
      </c>
      <c r="AC103" s="31" t="s">
        <v>273</v>
      </c>
      <c r="AD103" s="30" t="s">
        <v>287</v>
      </c>
      <c r="BA103" s="21" t="str">
        <f t="shared" si="1"/>
        <v>Septics-Septic Effluent Shallow Pressure</v>
      </c>
    </row>
    <row r="104" spans="1:53" ht="27" x14ac:dyDescent="0.25">
      <c r="A104" s="28" t="s">
        <v>92</v>
      </c>
      <c r="B104" s="18" t="s">
        <v>141</v>
      </c>
      <c r="C104" s="29" t="s">
        <v>243</v>
      </c>
      <c r="D104" s="30" t="s">
        <v>229</v>
      </c>
      <c r="E104" s="29" t="s">
        <v>167</v>
      </c>
      <c r="F104" s="31" t="s">
        <v>246</v>
      </c>
      <c r="G104" s="31" t="s">
        <v>246</v>
      </c>
      <c r="H104" s="31" t="s">
        <v>167</v>
      </c>
      <c r="I104" s="31" t="s">
        <v>158</v>
      </c>
      <c r="J104" s="31" t="s">
        <v>223</v>
      </c>
      <c r="K104" s="30" t="s">
        <v>223</v>
      </c>
      <c r="L104" s="29" t="s">
        <v>203</v>
      </c>
      <c r="M104" s="30" t="s">
        <v>223</v>
      </c>
      <c r="N104" s="29" t="s">
        <v>214</v>
      </c>
      <c r="O104" s="31" t="s">
        <v>214</v>
      </c>
      <c r="P104" s="31" t="s">
        <v>203</v>
      </c>
      <c r="Q104" s="30" t="s">
        <v>214</v>
      </c>
      <c r="R104" s="29" t="s">
        <v>264</v>
      </c>
      <c r="S104" s="31" t="s">
        <v>185</v>
      </c>
      <c r="T104" s="31" t="s">
        <v>265</v>
      </c>
      <c r="U104" s="31" t="s">
        <v>183</v>
      </c>
      <c r="V104" s="31" t="s">
        <v>185</v>
      </c>
      <c r="W104" s="31" t="s">
        <v>275</v>
      </c>
      <c r="X104" s="31" t="s">
        <v>167</v>
      </c>
      <c r="Y104" s="31" t="s">
        <v>223</v>
      </c>
      <c r="Z104" s="31" t="s">
        <v>223</v>
      </c>
      <c r="AA104" s="31" t="s">
        <v>186</v>
      </c>
      <c r="AB104" s="31" t="s">
        <v>268</v>
      </c>
      <c r="AC104" s="31" t="s">
        <v>194</v>
      </c>
      <c r="AD104" s="30" t="s">
        <v>203</v>
      </c>
      <c r="BA104" s="21" t="str">
        <f t="shared" si="1"/>
        <v>Septics-Septic Tank Advanced Treatment</v>
      </c>
    </row>
    <row r="105" spans="1:53" ht="27" x14ac:dyDescent="0.25">
      <c r="A105" s="28" t="s">
        <v>92</v>
      </c>
      <c r="B105" s="18" t="s">
        <v>94</v>
      </c>
      <c r="C105" s="29" t="s">
        <v>242</v>
      </c>
      <c r="D105" s="30" t="s">
        <v>246</v>
      </c>
      <c r="E105" s="29" t="s">
        <v>167</v>
      </c>
      <c r="F105" s="31" t="s">
        <v>246</v>
      </c>
      <c r="G105" s="31" t="s">
        <v>246</v>
      </c>
      <c r="H105" s="31" t="s">
        <v>167</v>
      </c>
      <c r="I105" s="31" t="s">
        <v>164</v>
      </c>
      <c r="J105" s="31" t="s">
        <v>223</v>
      </c>
      <c r="K105" s="30" t="s">
        <v>223</v>
      </c>
      <c r="L105" s="29" t="s">
        <v>223</v>
      </c>
      <c r="M105" s="30" t="s">
        <v>167</v>
      </c>
      <c r="N105" s="29" t="s">
        <v>229</v>
      </c>
      <c r="O105" s="31" t="s">
        <v>197</v>
      </c>
      <c r="P105" s="31" t="s">
        <v>288</v>
      </c>
      <c r="Q105" s="30" t="s">
        <v>197</v>
      </c>
      <c r="R105" s="29" t="s">
        <v>264</v>
      </c>
      <c r="S105" s="31" t="s">
        <v>223</v>
      </c>
      <c r="T105" s="31" t="s">
        <v>167</v>
      </c>
      <c r="U105" s="31" t="s">
        <v>223</v>
      </c>
      <c r="V105" s="31" t="s">
        <v>185</v>
      </c>
      <c r="W105" s="31" t="s">
        <v>289</v>
      </c>
      <c r="X105" s="31" t="s">
        <v>167</v>
      </c>
      <c r="Y105" s="31" t="s">
        <v>167</v>
      </c>
      <c r="Z105" s="31" t="s">
        <v>167</v>
      </c>
      <c r="AA105" s="31" t="s">
        <v>223</v>
      </c>
      <c r="AB105" s="31" t="s">
        <v>167</v>
      </c>
      <c r="AC105" s="31" t="s">
        <v>174</v>
      </c>
      <c r="AD105" s="30" t="s">
        <v>167</v>
      </c>
      <c r="BA105" s="21" t="str">
        <f t="shared" si="1"/>
        <v>Septics-Septic Tank Pumpout</v>
      </c>
    </row>
    <row r="106" spans="1:53" ht="27" x14ac:dyDescent="0.25">
      <c r="A106" s="28" t="s">
        <v>95</v>
      </c>
      <c r="B106" s="18" t="s">
        <v>96</v>
      </c>
      <c r="C106" s="29" t="s">
        <v>161</v>
      </c>
      <c r="D106" s="30" t="s">
        <v>225</v>
      </c>
      <c r="E106" s="29" t="s">
        <v>222</v>
      </c>
      <c r="F106" s="31" t="s">
        <v>199</v>
      </c>
      <c r="G106" s="31" t="s">
        <v>290</v>
      </c>
      <c r="H106" s="31" t="s">
        <v>172</v>
      </c>
      <c r="I106" s="31" t="s">
        <v>291</v>
      </c>
      <c r="J106" s="31" t="s">
        <v>172</v>
      </c>
      <c r="K106" s="30" t="s">
        <v>169</v>
      </c>
      <c r="L106" s="29" t="s">
        <v>292</v>
      </c>
      <c r="M106" s="30" t="s">
        <v>173</v>
      </c>
      <c r="N106" s="29" t="s">
        <v>198</v>
      </c>
      <c r="O106" s="31" t="s">
        <v>185</v>
      </c>
      <c r="P106" s="31" t="s">
        <v>183</v>
      </c>
      <c r="Q106" s="30" t="s">
        <v>215</v>
      </c>
      <c r="R106" s="29" t="s">
        <v>169</v>
      </c>
      <c r="S106" s="31" t="s">
        <v>178</v>
      </c>
      <c r="T106" s="31" t="s">
        <v>178</v>
      </c>
      <c r="U106" s="31" t="s">
        <v>182</v>
      </c>
      <c r="V106" s="31" t="s">
        <v>214</v>
      </c>
      <c r="W106" s="31" t="s">
        <v>173</v>
      </c>
      <c r="X106" s="31" t="s">
        <v>173</v>
      </c>
      <c r="Y106" s="31" t="s">
        <v>173</v>
      </c>
      <c r="Z106" s="31" t="s">
        <v>178</v>
      </c>
      <c r="AA106" s="31" t="s">
        <v>179</v>
      </c>
      <c r="AB106" s="31" t="s">
        <v>293</v>
      </c>
      <c r="AC106" s="31" t="s">
        <v>200</v>
      </c>
      <c r="AD106" s="30" t="s">
        <v>184</v>
      </c>
      <c r="BA106" s="21" t="str">
        <f t="shared" si="1"/>
        <v>Urban-Abandoned Mine Reclamation</v>
      </c>
    </row>
    <row r="107" spans="1:53" ht="27" x14ac:dyDescent="0.25">
      <c r="A107" s="28" t="s">
        <v>95</v>
      </c>
      <c r="B107" s="18" t="s">
        <v>97</v>
      </c>
      <c r="C107" s="29" t="s">
        <v>294</v>
      </c>
      <c r="D107" s="30" t="s">
        <v>167</v>
      </c>
      <c r="E107" s="29" t="s">
        <v>172</v>
      </c>
      <c r="F107" s="31" t="s">
        <v>167</v>
      </c>
      <c r="G107" s="31" t="s">
        <v>168</v>
      </c>
      <c r="H107" s="31" t="s">
        <v>172</v>
      </c>
      <c r="I107" s="31" t="s">
        <v>295</v>
      </c>
      <c r="J107" s="31" t="s">
        <v>173</v>
      </c>
      <c r="K107" s="30" t="s">
        <v>178</v>
      </c>
      <c r="L107" s="29" t="s">
        <v>296</v>
      </c>
      <c r="M107" s="30" t="s">
        <v>172</v>
      </c>
      <c r="N107" s="29" t="s">
        <v>215</v>
      </c>
      <c r="O107" s="31" t="s">
        <v>160</v>
      </c>
      <c r="P107" s="31" t="s">
        <v>160</v>
      </c>
      <c r="Q107" s="30" t="s">
        <v>215</v>
      </c>
      <c r="R107" s="29" t="s">
        <v>172</v>
      </c>
      <c r="S107" s="31" t="s">
        <v>297</v>
      </c>
      <c r="T107" s="31" t="s">
        <v>178</v>
      </c>
      <c r="U107" s="31" t="s">
        <v>251</v>
      </c>
      <c r="V107" s="31" t="s">
        <v>178</v>
      </c>
      <c r="W107" s="31" t="s">
        <v>178</v>
      </c>
      <c r="X107" s="31" t="s">
        <v>172</v>
      </c>
      <c r="Y107" s="31" t="s">
        <v>172</v>
      </c>
      <c r="Z107" s="31" t="s">
        <v>172</v>
      </c>
      <c r="AA107" s="31" t="s">
        <v>172</v>
      </c>
      <c r="AB107" s="31" t="s">
        <v>216</v>
      </c>
      <c r="AC107" s="31" t="s">
        <v>245</v>
      </c>
      <c r="AD107" s="30" t="s">
        <v>172</v>
      </c>
      <c r="BA107" s="21" t="str">
        <f t="shared" si="1"/>
        <v>Urban-Advanced Grey Infrastructure Nutrient Discovery Program</v>
      </c>
    </row>
    <row r="108" spans="1:53" ht="27" x14ac:dyDescent="0.25">
      <c r="A108" s="28" t="s">
        <v>95</v>
      </c>
      <c r="B108" s="18" t="s">
        <v>465</v>
      </c>
      <c r="C108" s="29" t="s">
        <v>298</v>
      </c>
      <c r="D108" s="30" t="s">
        <v>170</v>
      </c>
      <c r="E108" s="29" t="s">
        <v>299</v>
      </c>
      <c r="F108" s="31" t="s">
        <v>168</v>
      </c>
      <c r="G108" s="31" t="s">
        <v>194</v>
      </c>
      <c r="H108" s="31" t="s">
        <v>172</v>
      </c>
      <c r="I108" s="31" t="s">
        <v>300</v>
      </c>
      <c r="J108" s="31" t="s">
        <v>169</v>
      </c>
      <c r="K108" s="30" t="s">
        <v>200</v>
      </c>
      <c r="L108" s="29" t="s">
        <v>301</v>
      </c>
      <c r="M108" s="30" t="s">
        <v>183</v>
      </c>
      <c r="N108" s="29" t="s">
        <v>302</v>
      </c>
      <c r="O108" s="31" t="s">
        <v>194</v>
      </c>
      <c r="P108" s="31" t="s">
        <v>250</v>
      </c>
      <c r="Q108" s="30" t="s">
        <v>253</v>
      </c>
      <c r="R108" s="29" t="s">
        <v>221</v>
      </c>
      <c r="S108" s="31" t="s">
        <v>303</v>
      </c>
      <c r="T108" s="31" t="s">
        <v>169</v>
      </c>
      <c r="U108" s="31" t="s">
        <v>183</v>
      </c>
      <c r="V108" s="31" t="s">
        <v>173</v>
      </c>
      <c r="W108" s="31" t="s">
        <v>173</v>
      </c>
      <c r="X108" s="31" t="s">
        <v>304</v>
      </c>
      <c r="Y108" s="31" t="s">
        <v>173</v>
      </c>
      <c r="Z108" s="31" t="s">
        <v>305</v>
      </c>
      <c r="AA108" s="31" t="s">
        <v>251</v>
      </c>
      <c r="AB108" s="31" t="s">
        <v>182</v>
      </c>
      <c r="AC108" s="31" t="s">
        <v>306</v>
      </c>
      <c r="AD108" s="30" t="s">
        <v>173</v>
      </c>
      <c r="BA108" s="21" t="str">
        <f t="shared" si="1"/>
        <v>Urban-Bioretention/raingardens</v>
      </c>
    </row>
    <row r="109" spans="1:53" ht="27" x14ac:dyDescent="0.25">
      <c r="A109" s="28" t="s">
        <v>95</v>
      </c>
      <c r="B109" s="18" t="s">
        <v>142</v>
      </c>
      <c r="C109" s="29" t="s">
        <v>298</v>
      </c>
      <c r="D109" s="30" t="s">
        <v>170</v>
      </c>
      <c r="E109" s="29" t="s">
        <v>299</v>
      </c>
      <c r="F109" s="31" t="s">
        <v>168</v>
      </c>
      <c r="G109" s="31" t="s">
        <v>194</v>
      </c>
      <c r="H109" s="31" t="s">
        <v>172</v>
      </c>
      <c r="I109" s="31" t="s">
        <v>300</v>
      </c>
      <c r="J109" s="31" t="s">
        <v>169</v>
      </c>
      <c r="K109" s="30" t="s">
        <v>200</v>
      </c>
      <c r="L109" s="29" t="s">
        <v>301</v>
      </c>
      <c r="M109" s="30" t="s">
        <v>183</v>
      </c>
      <c r="N109" s="29" t="s">
        <v>302</v>
      </c>
      <c r="O109" s="31" t="s">
        <v>194</v>
      </c>
      <c r="P109" s="31" t="s">
        <v>250</v>
      </c>
      <c r="Q109" s="30" t="s">
        <v>253</v>
      </c>
      <c r="R109" s="29" t="s">
        <v>221</v>
      </c>
      <c r="S109" s="31" t="s">
        <v>303</v>
      </c>
      <c r="T109" s="31" t="s">
        <v>169</v>
      </c>
      <c r="U109" s="31" t="s">
        <v>183</v>
      </c>
      <c r="V109" s="31" t="s">
        <v>173</v>
      </c>
      <c r="W109" s="31" t="s">
        <v>173</v>
      </c>
      <c r="X109" s="31" t="s">
        <v>304</v>
      </c>
      <c r="Y109" s="31" t="s">
        <v>173</v>
      </c>
      <c r="Z109" s="31" t="s">
        <v>305</v>
      </c>
      <c r="AA109" s="31" t="s">
        <v>251</v>
      </c>
      <c r="AB109" s="31" t="s">
        <v>182</v>
      </c>
      <c r="AC109" s="31" t="s">
        <v>306</v>
      </c>
      <c r="AD109" s="30" t="s">
        <v>173</v>
      </c>
      <c r="BA109" s="21" t="str">
        <f t="shared" si="1"/>
        <v>Urban-Bioswale</v>
      </c>
    </row>
    <row r="110" spans="1:53" ht="27" x14ac:dyDescent="0.25">
      <c r="A110" s="28" t="s">
        <v>95</v>
      </c>
      <c r="B110" s="18" t="s">
        <v>464</v>
      </c>
      <c r="C110" s="29" t="s">
        <v>238</v>
      </c>
      <c r="D110" s="30" t="s">
        <v>239</v>
      </c>
      <c r="E110" s="29" t="s">
        <v>229</v>
      </c>
      <c r="F110" s="31" t="s">
        <v>238</v>
      </c>
      <c r="G110" s="31" t="s">
        <v>146</v>
      </c>
      <c r="H110" s="31" t="s">
        <v>240</v>
      </c>
      <c r="I110" s="31" t="s">
        <v>241</v>
      </c>
      <c r="J110" s="31" t="s">
        <v>161</v>
      </c>
      <c r="K110" s="30" t="s">
        <v>242</v>
      </c>
      <c r="L110" s="29" t="s">
        <v>160</v>
      </c>
      <c r="M110" s="30" t="s">
        <v>243</v>
      </c>
      <c r="N110" s="29" t="s">
        <v>244</v>
      </c>
      <c r="O110" s="31" t="s">
        <v>244</v>
      </c>
      <c r="P110" s="31" t="s">
        <v>245</v>
      </c>
      <c r="Q110" s="30" t="s">
        <v>245</v>
      </c>
      <c r="R110" s="29" t="s">
        <v>160</v>
      </c>
      <c r="S110" s="31" t="s">
        <v>243</v>
      </c>
      <c r="T110" s="31" t="s">
        <v>150</v>
      </c>
      <c r="U110" s="31" t="s">
        <v>160</v>
      </c>
      <c r="V110" s="31" t="s">
        <v>160</v>
      </c>
      <c r="W110" s="31" t="s">
        <v>246</v>
      </c>
      <c r="X110" s="31" t="s">
        <v>192</v>
      </c>
      <c r="Y110" s="31" t="s">
        <v>246</v>
      </c>
      <c r="Z110" s="31" t="s">
        <v>191</v>
      </c>
      <c r="AA110" s="31" t="s">
        <v>161</v>
      </c>
      <c r="AB110" s="31" t="s">
        <v>243</v>
      </c>
      <c r="AC110" s="31" t="s">
        <v>161</v>
      </c>
      <c r="AD110" s="30" t="s">
        <v>167</v>
      </c>
      <c r="BA110" s="21" t="str">
        <f t="shared" si="1"/>
        <v>Urban-Dirt &amp; Gravel Road Erosion &amp; Sediment Control</v>
      </c>
    </row>
    <row r="111" spans="1:53" ht="27" x14ac:dyDescent="0.25">
      <c r="A111" s="28" t="s">
        <v>95</v>
      </c>
      <c r="B111" s="18" t="s">
        <v>143</v>
      </c>
      <c r="C111" s="29" t="s">
        <v>186</v>
      </c>
      <c r="D111" s="30" t="s">
        <v>168</v>
      </c>
      <c r="E111" s="29" t="s">
        <v>178</v>
      </c>
      <c r="F111" s="31" t="s">
        <v>168</v>
      </c>
      <c r="G111" s="31" t="s">
        <v>203</v>
      </c>
      <c r="H111" s="31" t="s">
        <v>172</v>
      </c>
      <c r="I111" s="31" t="s">
        <v>301</v>
      </c>
      <c r="J111" s="31" t="s">
        <v>178</v>
      </c>
      <c r="K111" s="30" t="s">
        <v>178</v>
      </c>
      <c r="L111" s="29" t="s">
        <v>203</v>
      </c>
      <c r="M111" s="30" t="s">
        <v>178</v>
      </c>
      <c r="N111" s="29" t="s">
        <v>203</v>
      </c>
      <c r="O111" s="31" t="s">
        <v>203</v>
      </c>
      <c r="P111" s="31" t="s">
        <v>203</v>
      </c>
      <c r="Q111" s="30" t="s">
        <v>207</v>
      </c>
      <c r="R111" s="29" t="s">
        <v>178</v>
      </c>
      <c r="S111" s="31" t="s">
        <v>307</v>
      </c>
      <c r="T111" s="31" t="s">
        <v>178</v>
      </c>
      <c r="U111" s="31" t="s">
        <v>178</v>
      </c>
      <c r="V111" s="31" t="s">
        <v>178</v>
      </c>
      <c r="W111" s="31" t="s">
        <v>172</v>
      </c>
      <c r="X111" s="31" t="s">
        <v>308</v>
      </c>
      <c r="Y111" s="31" t="s">
        <v>172</v>
      </c>
      <c r="Z111" s="31" t="s">
        <v>223</v>
      </c>
      <c r="AA111" s="31" t="s">
        <v>178</v>
      </c>
      <c r="AB111" s="31" t="s">
        <v>221</v>
      </c>
      <c r="AC111" s="31" t="s">
        <v>218</v>
      </c>
      <c r="AD111" s="30" t="s">
        <v>172</v>
      </c>
      <c r="BA111" s="21" t="str">
        <f t="shared" si="1"/>
        <v>Urban-Dry Detention Ponds and Hydrodynamic Structures</v>
      </c>
    </row>
    <row r="112" spans="1:53" ht="27" x14ac:dyDescent="0.25">
      <c r="A112" s="28" t="s">
        <v>95</v>
      </c>
      <c r="B112" s="18" t="s">
        <v>144</v>
      </c>
      <c r="C112" s="29" t="s">
        <v>186</v>
      </c>
      <c r="D112" s="30" t="s">
        <v>168</v>
      </c>
      <c r="E112" s="29" t="s">
        <v>178</v>
      </c>
      <c r="F112" s="31" t="s">
        <v>168</v>
      </c>
      <c r="G112" s="31" t="s">
        <v>203</v>
      </c>
      <c r="H112" s="31" t="s">
        <v>172</v>
      </c>
      <c r="I112" s="31" t="s">
        <v>301</v>
      </c>
      <c r="J112" s="31" t="s">
        <v>178</v>
      </c>
      <c r="K112" s="30" t="s">
        <v>178</v>
      </c>
      <c r="L112" s="29" t="s">
        <v>203</v>
      </c>
      <c r="M112" s="30" t="s">
        <v>178</v>
      </c>
      <c r="N112" s="29" t="s">
        <v>203</v>
      </c>
      <c r="O112" s="31" t="s">
        <v>203</v>
      </c>
      <c r="P112" s="31" t="s">
        <v>203</v>
      </c>
      <c r="Q112" s="30" t="s">
        <v>207</v>
      </c>
      <c r="R112" s="29" t="s">
        <v>178</v>
      </c>
      <c r="S112" s="31" t="s">
        <v>307</v>
      </c>
      <c r="T112" s="31" t="s">
        <v>178</v>
      </c>
      <c r="U112" s="31" t="s">
        <v>178</v>
      </c>
      <c r="V112" s="31" t="s">
        <v>178</v>
      </c>
      <c r="W112" s="31" t="s">
        <v>172</v>
      </c>
      <c r="X112" s="31" t="s">
        <v>308</v>
      </c>
      <c r="Y112" s="31" t="s">
        <v>172</v>
      </c>
      <c r="Z112" s="31" t="s">
        <v>223</v>
      </c>
      <c r="AA112" s="31" t="s">
        <v>178</v>
      </c>
      <c r="AB112" s="31" t="s">
        <v>221</v>
      </c>
      <c r="AC112" s="31" t="s">
        <v>218</v>
      </c>
      <c r="AD112" s="30" t="s">
        <v>172</v>
      </c>
      <c r="BA112" s="21" t="str">
        <f t="shared" si="1"/>
        <v>Urban-Dry Extended Detention Ponds</v>
      </c>
    </row>
    <row r="113" spans="1:53" ht="27" x14ac:dyDescent="0.25">
      <c r="A113" s="28" t="s">
        <v>95</v>
      </c>
      <c r="B113" s="18" t="s">
        <v>466</v>
      </c>
      <c r="C113" s="29" t="s">
        <v>205</v>
      </c>
      <c r="D113" s="30" t="s">
        <v>168</v>
      </c>
      <c r="E113" s="29" t="s">
        <v>172</v>
      </c>
      <c r="F113" s="31" t="s">
        <v>288</v>
      </c>
      <c r="G113" s="31" t="s">
        <v>242</v>
      </c>
      <c r="H113" s="31" t="s">
        <v>172</v>
      </c>
      <c r="I113" s="31" t="s">
        <v>309</v>
      </c>
      <c r="J113" s="31" t="s">
        <v>178</v>
      </c>
      <c r="K113" s="30" t="s">
        <v>169</v>
      </c>
      <c r="L113" s="29" t="s">
        <v>169</v>
      </c>
      <c r="M113" s="30" t="s">
        <v>178</v>
      </c>
      <c r="N113" s="29" t="s">
        <v>160</v>
      </c>
      <c r="O113" s="31" t="s">
        <v>160</v>
      </c>
      <c r="P113" s="31" t="s">
        <v>213</v>
      </c>
      <c r="Q113" s="30" t="s">
        <v>185</v>
      </c>
      <c r="R113" s="29" t="s">
        <v>169</v>
      </c>
      <c r="S113" s="31" t="s">
        <v>178</v>
      </c>
      <c r="T113" s="31" t="s">
        <v>178</v>
      </c>
      <c r="U113" s="31" t="s">
        <v>214</v>
      </c>
      <c r="V113" s="31" t="s">
        <v>169</v>
      </c>
      <c r="W113" s="31" t="s">
        <v>172</v>
      </c>
      <c r="X113" s="31" t="s">
        <v>221</v>
      </c>
      <c r="Y113" s="31" t="s">
        <v>172</v>
      </c>
      <c r="Z113" s="31" t="s">
        <v>178</v>
      </c>
      <c r="AA113" s="31" t="s">
        <v>178</v>
      </c>
      <c r="AB113" s="31" t="s">
        <v>169</v>
      </c>
      <c r="AC113" s="31" t="s">
        <v>221</v>
      </c>
      <c r="AD113" s="30" t="s">
        <v>172</v>
      </c>
      <c r="BA113" s="21" t="str">
        <f t="shared" si="1"/>
        <v>Urban-Erosion and Sediment Control Level</v>
      </c>
    </row>
    <row r="114" spans="1:53" ht="27" x14ac:dyDescent="0.25">
      <c r="A114" s="28" t="s">
        <v>95</v>
      </c>
      <c r="B114" s="18" t="s">
        <v>467</v>
      </c>
      <c r="C114" s="29" t="s">
        <v>201</v>
      </c>
      <c r="D114" s="30" t="s">
        <v>168</v>
      </c>
      <c r="E114" s="29" t="s">
        <v>178</v>
      </c>
      <c r="F114" s="31" t="s">
        <v>243</v>
      </c>
      <c r="G114" s="31" t="s">
        <v>250</v>
      </c>
      <c r="H114" s="31" t="s">
        <v>167</v>
      </c>
      <c r="I114" s="31" t="s">
        <v>300</v>
      </c>
      <c r="J114" s="31" t="s">
        <v>169</v>
      </c>
      <c r="K114" s="30" t="s">
        <v>169</v>
      </c>
      <c r="L114" s="29" t="s">
        <v>183</v>
      </c>
      <c r="M114" s="30" t="s">
        <v>178</v>
      </c>
      <c r="N114" s="29" t="s">
        <v>185</v>
      </c>
      <c r="O114" s="31" t="s">
        <v>160</v>
      </c>
      <c r="P114" s="31" t="s">
        <v>250</v>
      </c>
      <c r="Q114" s="30" t="s">
        <v>185</v>
      </c>
      <c r="R114" s="29" t="s">
        <v>169</v>
      </c>
      <c r="S114" s="31" t="s">
        <v>251</v>
      </c>
      <c r="T114" s="31" t="s">
        <v>178</v>
      </c>
      <c r="U114" s="31" t="s">
        <v>173</v>
      </c>
      <c r="V114" s="31" t="s">
        <v>173</v>
      </c>
      <c r="W114" s="31" t="s">
        <v>172</v>
      </c>
      <c r="X114" s="31" t="s">
        <v>157</v>
      </c>
      <c r="Y114" s="31" t="s">
        <v>172</v>
      </c>
      <c r="Z114" s="31" t="s">
        <v>186</v>
      </c>
      <c r="AA114" s="31" t="s">
        <v>178</v>
      </c>
      <c r="AB114" s="31" t="s">
        <v>178</v>
      </c>
      <c r="AC114" s="31" t="s">
        <v>214</v>
      </c>
      <c r="AD114" s="30" t="s">
        <v>178</v>
      </c>
      <c r="BA114" s="21" t="str">
        <f t="shared" si="1"/>
        <v>Urban-Filter Strip</v>
      </c>
    </row>
    <row r="115" spans="1:53" ht="27" x14ac:dyDescent="0.25">
      <c r="A115" s="28" t="s">
        <v>95</v>
      </c>
      <c r="B115" s="18" t="s">
        <v>98</v>
      </c>
      <c r="C115" s="29" t="s">
        <v>205</v>
      </c>
      <c r="D115" s="30" t="s">
        <v>168</v>
      </c>
      <c r="E115" s="29" t="s">
        <v>178</v>
      </c>
      <c r="F115" s="31" t="s">
        <v>168</v>
      </c>
      <c r="G115" s="31" t="s">
        <v>242</v>
      </c>
      <c r="H115" s="31" t="s">
        <v>172</v>
      </c>
      <c r="I115" s="31" t="s">
        <v>310</v>
      </c>
      <c r="J115" s="31" t="s">
        <v>169</v>
      </c>
      <c r="K115" s="30" t="s">
        <v>169</v>
      </c>
      <c r="L115" s="29" t="s">
        <v>221</v>
      </c>
      <c r="M115" s="30" t="s">
        <v>178</v>
      </c>
      <c r="N115" s="29" t="s">
        <v>311</v>
      </c>
      <c r="O115" s="31" t="s">
        <v>220</v>
      </c>
      <c r="P115" s="31" t="s">
        <v>253</v>
      </c>
      <c r="Q115" s="30" t="s">
        <v>253</v>
      </c>
      <c r="R115" s="29" t="s">
        <v>169</v>
      </c>
      <c r="S115" s="31" t="s">
        <v>185</v>
      </c>
      <c r="T115" s="31" t="s">
        <v>178</v>
      </c>
      <c r="U115" s="31" t="s">
        <v>183</v>
      </c>
      <c r="V115" s="31" t="s">
        <v>173</v>
      </c>
      <c r="W115" s="31" t="s">
        <v>178</v>
      </c>
      <c r="X115" s="31" t="s">
        <v>178</v>
      </c>
      <c r="Y115" s="31" t="s">
        <v>169</v>
      </c>
      <c r="Z115" s="31" t="s">
        <v>178</v>
      </c>
      <c r="AA115" s="31" t="s">
        <v>169</v>
      </c>
      <c r="AB115" s="31" t="s">
        <v>169</v>
      </c>
      <c r="AC115" s="31" t="s">
        <v>160</v>
      </c>
      <c r="AD115" s="30" t="s">
        <v>169</v>
      </c>
      <c r="BA115" s="21" t="str">
        <f t="shared" si="1"/>
        <v>Urban-Filtering Practices</v>
      </c>
    </row>
    <row r="116" spans="1:53" ht="27" x14ac:dyDescent="0.25">
      <c r="A116" s="28" t="s">
        <v>95</v>
      </c>
      <c r="B116" s="18" t="s">
        <v>99</v>
      </c>
      <c r="C116" s="29" t="s">
        <v>213</v>
      </c>
      <c r="D116" s="30" t="s">
        <v>167</v>
      </c>
      <c r="E116" s="29" t="s">
        <v>178</v>
      </c>
      <c r="F116" s="31" t="s">
        <v>270</v>
      </c>
      <c r="G116" s="31" t="s">
        <v>263</v>
      </c>
      <c r="H116" s="31" t="s">
        <v>172</v>
      </c>
      <c r="I116" s="31" t="s">
        <v>312</v>
      </c>
      <c r="J116" s="31" t="s">
        <v>178</v>
      </c>
      <c r="K116" s="30" t="s">
        <v>169</v>
      </c>
      <c r="L116" s="29" t="s">
        <v>313</v>
      </c>
      <c r="M116" s="30" t="s">
        <v>184</v>
      </c>
      <c r="N116" s="29" t="s">
        <v>183</v>
      </c>
      <c r="O116" s="31" t="s">
        <v>314</v>
      </c>
      <c r="P116" s="31" t="s">
        <v>250</v>
      </c>
      <c r="Q116" s="30" t="s">
        <v>182</v>
      </c>
      <c r="R116" s="29" t="s">
        <v>169</v>
      </c>
      <c r="S116" s="31" t="s">
        <v>169</v>
      </c>
      <c r="T116" s="31" t="s">
        <v>218</v>
      </c>
      <c r="U116" s="31" t="s">
        <v>173</v>
      </c>
      <c r="V116" s="31" t="s">
        <v>169</v>
      </c>
      <c r="W116" s="31" t="s">
        <v>178</v>
      </c>
      <c r="X116" s="31" t="s">
        <v>315</v>
      </c>
      <c r="Y116" s="31" t="s">
        <v>178</v>
      </c>
      <c r="Z116" s="31" t="s">
        <v>251</v>
      </c>
      <c r="AA116" s="31" t="s">
        <v>173</v>
      </c>
      <c r="AB116" s="31" t="s">
        <v>213</v>
      </c>
      <c r="AC116" s="31" t="s">
        <v>174</v>
      </c>
      <c r="AD116" s="30" t="s">
        <v>178</v>
      </c>
      <c r="BA116" s="21" t="str">
        <f t="shared" si="1"/>
        <v>Urban-Impervious Surface Reduction</v>
      </c>
    </row>
    <row r="117" spans="1:53" ht="27" x14ac:dyDescent="0.25">
      <c r="A117" s="28" t="s">
        <v>95</v>
      </c>
      <c r="B117" s="18" t="s">
        <v>468</v>
      </c>
      <c r="C117" s="29" t="s">
        <v>213</v>
      </c>
      <c r="D117" s="30" t="s">
        <v>168</v>
      </c>
      <c r="E117" s="29" t="s">
        <v>221</v>
      </c>
      <c r="F117" s="31" t="s">
        <v>167</v>
      </c>
      <c r="G117" s="31" t="s">
        <v>182</v>
      </c>
      <c r="H117" s="31" t="s">
        <v>172</v>
      </c>
      <c r="I117" s="31" t="s">
        <v>316</v>
      </c>
      <c r="J117" s="31" t="s">
        <v>169</v>
      </c>
      <c r="K117" s="30" t="s">
        <v>169</v>
      </c>
      <c r="L117" s="29" t="s">
        <v>194</v>
      </c>
      <c r="M117" s="30" t="s">
        <v>178</v>
      </c>
      <c r="N117" s="29" t="s">
        <v>170</v>
      </c>
      <c r="O117" s="31" t="s">
        <v>207</v>
      </c>
      <c r="P117" s="31" t="s">
        <v>182</v>
      </c>
      <c r="Q117" s="30" t="s">
        <v>182</v>
      </c>
      <c r="R117" s="29" t="s">
        <v>169</v>
      </c>
      <c r="S117" s="31" t="s">
        <v>169</v>
      </c>
      <c r="T117" s="31" t="s">
        <v>178</v>
      </c>
      <c r="U117" s="31" t="s">
        <v>173</v>
      </c>
      <c r="V117" s="31" t="s">
        <v>169</v>
      </c>
      <c r="W117" s="31" t="s">
        <v>178</v>
      </c>
      <c r="X117" s="31" t="s">
        <v>317</v>
      </c>
      <c r="Y117" s="31" t="s">
        <v>178</v>
      </c>
      <c r="Z117" s="31" t="s">
        <v>318</v>
      </c>
      <c r="AA117" s="31" t="s">
        <v>178</v>
      </c>
      <c r="AB117" s="31" t="s">
        <v>178</v>
      </c>
      <c r="AC117" s="31" t="s">
        <v>245</v>
      </c>
      <c r="AD117" s="30" t="s">
        <v>172</v>
      </c>
      <c r="BA117" s="21" t="str">
        <f t="shared" si="1"/>
        <v>Urban-Infiltration Practices</v>
      </c>
    </row>
    <row r="118" spans="1:53" ht="27" x14ac:dyDescent="0.25">
      <c r="A118" s="28" t="s">
        <v>95</v>
      </c>
      <c r="B118" s="18" t="s">
        <v>100</v>
      </c>
      <c r="C118" s="29" t="s">
        <v>319</v>
      </c>
      <c r="D118" s="30" t="s">
        <v>168</v>
      </c>
      <c r="E118" s="29" t="s">
        <v>194</v>
      </c>
      <c r="F118" s="31" t="s">
        <v>167</v>
      </c>
      <c r="G118" s="31" t="s">
        <v>243</v>
      </c>
      <c r="H118" s="31" t="s">
        <v>172</v>
      </c>
      <c r="I118" s="31" t="s">
        <v>320</v>
      </c>
      <c r="J118" s="31" t="s">
        <v>173</v>
      </c>
      <c r="K118" s="30" t="s">
        <v>169</v>
      </c>
      <c r="L118" s="29" t="s">
        <v>221</v>
      </c>
      <c r="M118" s="30" t="s">
        <v>178</v>
      </c>
      <c r="N118" s="29" t="s">
        <v>232</v>
      </c>
      <c r="O118" s="31" t="s">
        <v>220</v>
      </c>
      <c r="P118" s="31" t="s">
        <v>253</v>
      </c>
      <c r="Q118" s="30" t="s">
        <v>232</v>
      </c>
      <c r="R118" s="29" t="s">
        <v>172</v>
      </c>
      <c r="S118" s="31" t="s">
        <v>169</v>
      </c>
      <c r="T118" s="31" t="s">
        <v>172</v>
      </c>
      <c r="U118" s="31" t="s">
        <v>183</v>
      </c>
      <c r="V118" s="31" t="s">
        <v>169</v>
      </c>
      <c r="W118" s="31" t="s">
        <v>172</v>
      </c>
      <c r="X118" s="31" t="s">
        <v>223</v>
      </c>
      <c r="Y118" s="31" t="s">
        <v>172</v>
      </c>
      <c r="Z118" s="31" t="s">
        <v>172</v>
      </c>
      <c r="AA118" s="31" t="s">
        <v>172</v>
      </c>
      <c r="AB118" s="31" t="s">
        <v>172</v>
      </c>
      <c r="AC118" s="31" t="s">
        <v>216</v>
      </c>
      <c r="AD118" s="30" t="s">
        <v>172</v>
      </c>
      <c r="BA118" s="21" t="str">
        <f t="shared" si="1"/>
        <v>Urban-Nutrient Management Plan</v>
      </c>
    </row>
    <row r="119" spans="1:53" ht="27" x14ac:dyDescent="0.25">
      <c r="A119" s="28" t="s">
        <v>95</v>
      </c>
      <c r="B119" s="18" t="s">
        <v>469</v>
      </c>
      <c r="C119" s="29" t="s">
        <v>171</v>
      </c>
      <c r="D119" s="30" t="s">
        <v>167</v>
      </c>
      <c r="E119" s="29" t="s">
        <v>172</v>
      </c>
      <c r="F119" s="31" t="s">
        <v>167</v>
      </c>
      <c r="G119" s="31" t="s">
        <v>250</v>
      </c>
      <c r="H119" s="31" t="s">
        <v>172</v>
      </c>
      <c r="I119" s="31" t="s">
        <v>321</v>
      </c>
      <c r="J119" s="31" t="s">
        <v>169</v>
      </c>
      <c r="K119" s="30" t="s">
        <v>169</v>
      </c>
      <c r="L119" s="29" t="s">
        <v>203</v>
      </c>
      <c r="M119" s="30" t="s">
        <v>178</v>
      </c>
      <c r="N119" s="29" t="s">
        <v>182</v>
      </c>
      <c r="O119" s="31" t="s">
        <v>269</v>
      </c>
      <c r="P119" s="31" t="s">
        <v>250</v>
      </c>
      <c r="Q119" s="30" t="s">
        <v>182</v>
      </c>
      <c r="R119" s="29" t="s">
        <v>169</v>
      </c>
      <c r="S119" s="31" t="s">
        <v>169</v>
      </c>
      <c r="T119" s="31" t="s">
        <v>178</v>
      </c>
      <c r="U119" s="31" t="s">
        <v>173</v>
      </c>
      <c r="V119" s="31" t="s">
        <v>169</v>
      </c>
      <c r="W119" s="31" t="s">
        <v>178</v>
      </c>
      <c r="X119" s="31" t="s">
        <v>322</v>
      </c>
      <c r="Y119" s="31" t="s">
        <v>172</v>
      </c>
      <c r="Z119" s="31" t="s">
        <v>323</v>
      </c>
      <c r="AA119" s="31" t="s">
        <v>169</v>
      </c>
      <c r="AB119" s="31" t="s">
        <v>178</v>
      </c>
      <c r="AC119" s="31" t="s">
        <v>311</v>
      </c>
      <c r="AD119" s="30" t="s">
        <v>172</v>
      </c>
      <c r="BA119" s="21" t="str">
        <f t="shared" si="1"/>
        <v>Urban-Permeable Pavement</v>
      </c>
    </row>
    <row r="120" spans="1:53" ht="27" x14ac:dyDescent="0.25">
      <c r="A120" s="28" t="s">
        <v>95</v>
      </c>
      <c r="B120" s="18" t="s">
        <v>470</v>
      </c>
      <c r="C120" s="29" t="s">
        <v>167</v>
      </c>
      <c r="D120" s="30" t="s">
        <v>167</v>
      </c>
      <c r="E120" s="29" t="s">
        <v>172</v>
      </c>
      <c r="F120" s="31" t="s">
        <v>167</v>
      </c>
      <c r="G120" s="31" t="s">
        <v>203</v>
      </c>
      <c r="H120" s="31" t="s">
        <v>172</v>
      </c>
      <c r="I120" s="31" t="s">
        <v>324</v>
      </c>
      <c r="J120" s="31" t="s">
        <v>178</v>
      </c>
      <c r="K120" s="30" t="s">
        <v>178</v>
      </c>
      <c r="L120" s="29" t="s">
        <v>203</v>
      </c>
      <c r="M120" s="30" t="s">
        <v>178</v>
      </c>
      <c r="N120" s="29" t="s">
        <v>207</v>
      </c>
      <c r="O120" s="31" t="s">
        <v>205</v>
      </c>
      <c r="P120" s="31" t="s">
        <v>213</v>
      </c>
      <c r="Q120" s="30" t="s">
        <v>174</v>
      </c>
      <c r="R120" s="29" t="s">
        <v>169</v>
      </c>
      <c r="S120" s="31" t="s">
        <v>178</v>
      </c>
      <c r="T120" s="31" t="s">
        <v>172</v>
      </c>
      <c r="U120" s="31" t="s">
        <v>169</v>
      </c>
      <c r="V120" s="31" t="s">
        <v>169</v>
      </c>
      <c r="W120" s="31" t="s">
        <v>172</v>
      </c>
      <c r="X120" s="31" t="s">
        <v>167</v>
      </c>
      <c r="Y120" s="31" t="s">
        <v>172</v>
      </c>
      <c r="Z120" s="31" t="s">
        <v>167</v>
      </c>
      <c r="AA120" s="31" t="s">
        <v>178</v>
      </c>
      <c r="AB120" s="31" t="s">
        <v>172</v>
      </c>
      <c r="AC120" s="31" t="s">
        <v>174</v>
      </c>
      <c r="AD120" s="30" t="s">
        <v>172</v>
      </c>
      <c r="BA120" s="21" t="str">
        <f t="shared" si="1"/>
        <v>Urban-Street Sweeping</v>
      </c>
    </row>
    <row r="121" spans="1:53" ht="27" x14ac:dyDescent="0.25">
      <c r="A121" s="28" t="s">
        <v>95</v>
      </c>
      <c r="B121" s="18" t="s">
        <v>145</v>
      </c>
      <c r="C121" s="29" t="s">
        <v>298</v>
      </c>
      <c r="D121" s="30" t="s">
        <v>215</v>
      </c>
      <c r="E121" s="29" t="s">
        <v>344</v>
      </c>
      <c r="F121" s="31" t="s">
        <v>229</v>
      </c>
      <c r="G121" s="31" t="s">
        <v>194</v>
      </c>
      <c r="H121" s="31" t="s">
        <v>172</v>
      </c>
      <c r="I121" s="31" t="s">
        <v>345</v>
      </c>
      <c r="J121" s="31" t="s">
        <v>169</v>
      </c>
      <c r="K121" s="30" t="s">
        <v>174</v>
      </c>
      <c r="L121" s="29" t="s">
        <v>320</v>
      </c>
      <c r="M121" s="30" t="s">
        <v>169</v>
      </c>
      <c r="N121" s="29" t="s">
        <v>170</v>
      </c>
      <c r="O121" s="31" t="s">
        <v>248</v>
      </c>
      <c r="P121" s="31" t="s">
        <v>215</v>
      </c>
      <c r="Q121" s="30" t="s">
        <v>170</v>
      </c>
      <c r="R121" s="29" t="s">
        <v>169</v>
      </c>
      <c r="S121" s="31" t="s">
        <v>183</v>
      </c>
      <c r="T121" s="31" t="s">
        <v>169</v>
      </c>
      <c r="U121" s="31" t="s">
        <v>183</v>
      </c>
      <c r="V121" s="31" t="s">
        <v>173</v>
      </c>
      <c r="W121" s="31" t="s">
        <v>178</v>
      </c>
      <c r="X121" s="31" t="s">
        <v>346</v>
      </c>
      <c r="Y121" s="31" t="s">
        <v>178</v>
      </c>
      <c r="Z121" s="31" t="s">
        <v>347</v>
      </c>
      <c r="AA121" s="31" t="s">
        <v>169</v>
      </c>
      <c r="AB121" s="31" t="s">
        <v>200</v>
      </c>
      <c r="AC121" s="31" t="s">
        <v>216</v>
      </c>
      <c r="AD121" s="30" t="s">
        <v>169</v>
      </c>
      <c r="BA121" s="21" t="str">
        <f t="shared" si="1"/>
        <v>Urban-Urban Grass Buffers</v>
      </c>
    </row>
    <row r="122" spans="1:53" ht="27" x14ac:dyDescent="0.25">
      <c r="A122" s="28" t="s">
        <v>95</v>
      </c>
      <c r="B122" s="18" t="s">
        <v>101</v>
      </c>
      <c r="C122" s="29" t="s">
        <v>177</v>
      </c>
      <c r="D122" s="30" t="s">
        <v>348</v>
      </c>
      <c r="E122" s="29" t="s">
        <v>235</v>
      </c>
      <c r="F122" s="31" t="s">
        <v>170</v>
      </c>
      <c r="G122" s="31" t="s">
        <v>349</v>
      </c>
      <c r="H122" s="31" t="s">
        <v>167</v>
      </c>
      <c r="I122" s="31" t="s">
        <v>350</v>
      </c>
      <c r="J122" s="31" t="s">
        <v>169</v>
      </c>
      <c r="K122" s="30" t="s">
        <v>203</v>
      </c>
      <c r="L122" s="29" t="s">
        <v>179</v>
      </c>
      <c r="M122" s="30" t="s">
        <v>184</v>
      </c>
      <c r="N122" s="29" t="s">
        <v>182</v>
      </c>
      <c r="O122" s="31" t="s">
        <v>185</v>
      </c>
      <c r="P122" s="31" t="s">
        <v>185</v>
      </c>
      <c r="Q122" s="30" t="s">
        <v>182</v>
      </c>
      <c r="R122" s="29" t="s">
        <v>169</v>
      </c>
      <c r="S122" s="31" t="s">
        <v>173</v>
      </c>
      <c r="T122" s="31" t="s">
        <v>169</v>
      </c>
      <c r="U122" s="31" t="s">
        <v>169</v>
      </c>
      <c r="V122" s="31" t="s">
        <v>178</v>
      </c>
      <c r="W122" s="31" t="s">
        <v>178</v>
      </c>
      <c r="X122" s="31" t="s">
        <v>173</v>
      </c>
      <c r="Y122" s="31" t="s">
        <v>169</v>
      </c>
      <c r="Z122" s="31" t="s">
        <v>169</v>
      </c>
      <c r="AA122" s="31" t="s">
        <v>169</v>
      </c>
      <c r="AB122" s="31" t="s">
        <v>173</v>
      </c>
      <c r="AC122" s="31" t="s">
        <v>351</v>
      </c>
      <c r="AD122" s="30" t="s">
        <v>173</v>
      </c>
      <c r="BA122" s="21" t="str">
        <f>A122&amp;"-"&amp;B122</f>
        <v>Urban-Urban Growth Reduction</v>
      </c>
    </row>
    <row r="123" spans="1:53" ht="27" x14ac:dyDescent="0.25">
      <c r="A123" s="50" t="s">
        <v>95</v>
      </c>
      <c r="B123" s="47" t="s">
        <v>89</v>
      </c>
      <c r="C123" s="51" t="s">
        <v>288</v>
      </c>
      <c r="D123" s="52" t="s">
        <v>352</v>
      </c>
      <c r="E123" s="51" t="s">
        <v>353</v>
      </c>
      <c r="F123" s="53" t="s">
        <v>147</v>
      </c>
      <c r="G123" s="53" t="s">
        <v>354</v>
      </c>
      <c r="H123" s="53" t="s">
        <v>197</v>
      </c>
      <c r="I123" s="53" t="s">
        <v>355</v>
      </c>
      <c r="J123" s="53" t="s">
        <v>235</v>
      </c>
      <c r="K123" s="52" t="s">
        <v>235</v>
      </c>
      <c r="L123" s="51" t="s">
        <v>245</v>
      </c>
      <c r="M123" s="52" t="s">
        <v>183</v>
      </c>
      <c r="N123" s="51" t="s">
        <v>356</v>
      </c>
      <c r="O123" s="53" t="s">
        <v>357</v>
      </c>
      <c r="P123" s="53" t="s">
        <v>358</v>
      </c>
      <c r="Q123" s="52" t="s">
        <v>359</v>
      </c>
      <c r="R123" s="51" t="s">
        <v>223</v>
      </c>
      <c r="S123" s="53" t="s">
        <v>186</v>
      </c>
      <c r="T123" s="53" t="s">
        <v>360</v>
      </c>
      <c r="U123" s="53" t="s">
        <v>203</v>
      </c>
      <c r="V123" s="53" t="s">
        <v>203</v>
      </c>
      <c r="W123" s="53" t="s">
        <v>223</v>
      </c>
      <c r="X123" s="53" t="s">
        <v>203</v>
      </c>
      <c r="Y123" s="53" t="s">
        <v>214</v>
      </c>
      <c r="Z123" s="53" t="s">
        <v>223</v>
      </c>
      <c r="AA123" s="53" t="s">
        <v>218</v>
      </c>
      <c r="AB123" s="53" t="s">
        <v>166</v>
      </c>
      <c r="AC123" s="53" t="s">
        <v>223</v>
      </c>
      <c r="AD123" s="52" t="s">
        <v>178</v>
      </c>
      <c r="BA123" s="21" t="str">
        <f t="shared" si="1"/>
        <v>Urban-Urban Shoreline Management</v>
      </c>
    </row>
    <row r="124" spans="1:53" ht="27" x14ac:dyDescent="0.25">
      <c r="A124" s="28" t="s">
        <v>95</v>
      </c>
      <c r="B124" s="18" t="s">
        <v>90</v>
      </c>
      <c r="C124" s="29" t="s">
        <v>190</v>
      </c>
      <c r="D124" s="30" t="s">
        <v>361</v>
      </c>
      <c r="E124" s="29" t="s">
        <v>362</v>
      </c>
      <c r="F124" s="31" t="s">
        <v>363</v>
      </c>
      <c r="G124" s="31" t="s">
        <v>364</v>
      </c>
      <c r="H124" s="31" t="s">
        <v>365</v>
      </c>
      <c r="I124" s="31" t="s">
        <v>366</v>
      </c>
      <c r="J124" s="31" t="s">
        <v>220</v>
      </c>
      <c r="K124" s="30" t="s">
        <v>323</v>
      </c>
      <c r="L124" s="29" t="s">
        <v>364</v>
      </c>
      <c r="M124" s="30" t="s">
        <v>164</v>
      </c>
      <c r="N124" s="29" t="s">
        <v>361</v>
      </c>
      <c r="O124" s="31" t="s">
        <v>367</v>
      </c>
      <c r="P124" s="31" t="s">
        <v>368</v>
      </c>
      <c r="Q124" s="30" t="s">
        <v>369</v>
      </c>
      <c r="R124" s="29" t="s">
        <v>229</v>
      </c>
      <c r="S124" s="31" t="s">
        <v>311</v>
      </c>
      <c r="T124" s="31" t="s">
        <v>308</v>
      </c>
      <c r="U124" s="31" t="s">
        <v>160</v>
      </c>
      <c r="V124" s="31" t="s">
        <v>250</v>
      </c>
      <c r="W124" s="31" t="s">
        <v>150</v>
      </c>
      <c r="X124" s="31" t="s">
        <v>305</v>
      </c>
      <c r="Y124" s="31" t="s">
        <v>344</v>
      </c>
      <c r="Z124" s="31" t="s">
        <v>197</v>
      </c>
      <c r="AA124" s="31" t="s">
        <v>150</v>
      </c>
      <c r="AB124" s="31" t="s">
        <v>370</v>
      </c>
      <c r="AC124" s="31" t="s">
        <v>160</v>
      </c>
      <c r="AD124" s="30" t="s">
        <v>174</v>
      </c>
      <c r="BA124" s="21" t="str">
        <f t="shared" si="1"/>
        <v>Urban-Urban Stream Restoration</v>
      </c>
    </row>
    <row r="125" spans="1:53" ht="27" x14ac:dyDescent="0.25">
      <c r="A125" s="28" t="s">
        <v>95</v>
      </c>
      <c r="B125" s="18" t="s">
        <v>91</v>
      </c>
      <c r="C125" s="29" t="s">
        <v>343</v>
      </c>
      <c r="D125" s="30" t="s">
        <v>188</v>
      </c>
      <c r="E125" s="29" t="s">
        <v>333</v>
      </c>
      <c r="F125" s="31" t="s">
        <v>187</v>
      </c>
      <c r="G125" s="31" t="s">
        <v>371</v>
      </c>
      <c r="H125" s="31" t="s">
        <v>239</v>
      </c>
      <c r="I125" s="31" t="s">
        <v>372</v>
      </c>
      <c r="J125" s="31" t="s">
        <v>191</v>
      </c>
      <c r="K125" s="30" t="s">
        <v>194</v>
      </c>
      <c r="L125" s="29" t="s">
        <v>196</v>
      </c>
      <c r="M125" s="30" t="s">
        <v>158</v>
      </c>
      <c r="N125" s="29" t="s">
        <v>192</v>
      </c>
      <c r="O125" s="31" t="s">
        <v>245</v>
      </c>
      <c r="P125" s="31" t="s">
        <v>245</v>
      </c>
      <c r="Q125" s="30" t="s">
        <v>192</v>
      </c>
      <c r="R125" s="29" t="s">
        <v>373</v>
      </c>
      <c r="S125" s="31" t="s">
        <v>160</v>
      </c>
      <c r="T125" s="31" t="s">
        <v>193</v>
      </c>
      <c r="U125" s="31" t="s">
        <v>160</v>
      </c>
      <c r="V125" s="31" t="s">
        <v>193</v>
      </c>
      <c r="W125" s="31" t="s">
        <v>374</v>
      </c>
      <c r="X125" s="31" t="s">
        <v>196</v>
      </c>
      <c r="Y125" s="31" t="s">
        <v>193</v>
      </c>
      <c r="Z125" s="31" t="s">
        <v>165</v>
      </c>
      <c r="AA125" s="31" t="s">
        <v>333</v>
      </c>
      <c r="AB125" s="31" t="s">
        <v>375</v>
      </c>
      <c r="AC125" s="31" t="s">
        <v>194</v>
      </c>
      <c r="AD125" s="30" t="s">
        <v>148</v>
      </c>
      <c r="BA125" s="21" t="str">
        <f t="shared" si="1"/>
        <v>Urban-Urban Tree Planting</v>
      </c>
    </row>
    <row r="126" spans="1:53" ht="27" x14ac:dyDescent="0.25">
      <c r="A126" s="28" t="s">
        <v>95</v>
      </c>
      <c r="B126" s="18" t="s">
        <v>471</v>
      </c>
      <c r="C126" s="29" t="s">
        <v>213</v>
      </c>
      <c r="D126" s="30" t="s">
        <v>168</v>
      </c>
      <c r="E126" s="29" t="s">
        <v>221</v>
      </c>
      <c r="F126" s="31" t="s">
        <v>167</v>
      </c>
      <c r="G126" s="31" t="s">
        <v>182</v>
      </c>
      <c r="H126" s="31" t="s">
        <v>172</v>
      </c>
      <c r="I126" s="31" t="s">
        <v>316</v>
      </c>
      <c r="J126" s="31" t="s">
        <v>169</v>
      </c>
      <c r="K126" s="30" t="s">
        <v>169</v>
      </c>
      <c r="L126" s="29" t="s">
        <v>194</v>
      </c>
      <c r="M126" s="30" t="s">
        <v>178</v>
      </c>
      <c r="N126" s="29" t="s">
        <v>170</v>
      </c>
      <c r="O126" s="31" t="s">
        <v>207</v>
      </c>
      <c r="P126" s="31" t="s">
        <v>182</v>
      </c>
      <c r="Q126" s="30" t="s">
        <v>182</v>
      </c>
      <c r="R126" s="29" t="s">
        <v>169</v>
      </c>
      <c r="S126" s="31" t="s">
        <v>169</v>
      </c>
      <c r="T126" s="31" t="s">
        <v>178</v>
      </c>
      <c r="U126" s="31" t="s">
        <v>173</v>
      </c>
      <c r="V126" s="31" t="s">
        <v>169</v>
      </c>
      <c r="W126" s="31" t="s">
        <v>178</v>
      </c>
      <c r="X126" s="31" t="s">
        <v>317</v>
      </c>
      <c r="Y126" s="31" t="s">
        <v>178</v>
      </c>
      <c r="Z126" s="31" t="s">
        <v>318</v>
      </c>
      <c r="AA126" s="31" t="s">
        <v>178</v>
      </c>
      <c r="AB126" s="31" t="s">
        <v>178</v>
      </c>
      <c r="AC126" s="31" t="s">
        <v>245</v>
      </c>
      <c r="AD126" s="30" t="s">
        <v>172</v>
      </c>
      <c r="BA126" s="21" t="str">
        <f t="shared" si="1"/>
        <v>Urban-Vegetated Open Channels</v>
      </c>
    </row>
    <row r="127" spans="1:53" ht="27" x14ac:dyDescent="0.25">
      <c r="A127" s="28" t="s">
        <v>95</v>
      </c>
      <c r="B127" s="18" t="s">
        <v>102</v>
      </c>
      <c r="C127" s="29" t="s">
        <v>168</v>
      </c>
      <c r="D127" s="30" t="s">
        <v>181</v>
      </c>
      <c r="E127" s="29" t="s">
        <v>376</v>
      </c>
      <c r="F127" s="31" t="s">
        <v>170</v>
      </c>
      <c r="G127" s="31" t="s">
        <v>377</v>
      </c>
      <c r="H127" s="31" t="s">
        <v>172</v>
      </c>
      <c r="I127" s="31" t="s">
        <v>378</v>
      </c>
      <c r="J127" s="31" t="s">
        <v>178</v>
      </c>
      <c r="K127" s="30" t="s">
        <v>166</v>
      </c>
      <c r="L127" s="29" t="s">
        <v>379</v>
      </c>
      <c r="M127" s="30" t="s">
        <v>169</v>
      </c>
      <c r="N127" s="29" t="s">
        <v>250</v>
      </c>
      <c r="O127" s="31" t="s">
        <v>380</v>
      </c>
      <c r="P127" s="31" t="s">
        <v>250</v>
      </c>
      <c r="Q127" s="30" t="s">
        <v>250</v>
      </c>
      <c r="R127" s="29" t="s">
        <v>169</v>
      </c>
      <c r="S127" s="31" t="s">
        <v>333</v>
      </c>
      <c r="T127" s="31" t="s">
        <v>169</v>
      </c>
      <c r="U127" s="31" t="s">
        <v>183</v>
      </c>
      <c r="V127" s="31" t="s">
        <v>173</v>
      </c>
      <c r="W127" s="31" t="s">
        <v>178</v>
      </c>
      <c r="X127" s="31" t="s">
        <v>344</v>
      </c>
      <c r="Y127" s="31" t="s">
        <v>178</v>
      </c>
      <c r="Z127" s="31" t="s">
        <v>381</v>
      </c>
      <c r="AA127" s="31" t="s">
        <v>344</v>
      </c>
      <c r="AB127" s="31" t="s">
        <v>262</v>
      </c>
      <c r="AC127" s="31" t="s">
        <v>214</v>
      </c>
      <c r="AD127" s="30" t="s">
        <v>172</v>
      </c>
      <c r="BA127" s="21" t="str">
        <f t="shared" si="1"/>
        <v>Urban-Wet Ponds</v>
      </c>
    </row>
    <row r="128" spans="1:53" ht="27.75" thickBot="1" x14ac:dyDescent="0.3">
      <c r="A128" s="32" t="s">
        <v>95</v>
      </c>
      <c r="B128" s="23" t="s">
        <v>19</v>
      </c>
      <c r="C128" s="33" t="s">
        <v>207</v>
      </c>
      <c r="D128" s="34" t="s">
        <v>382</v>
      </c>
      <c r="E128" s="33" t="s">
        <v>370</v>
      </c>
      <c r="F128" s="35" t="s">
        <v>162</v>
      </c>
      <c r="G128" s="35" t="s">
        <v>185</v>
      </c>
      <c r="H128" s="35" t="s">
        <v>167</v>
      </c>
      <c r="I128" s="35" t="s">
        <v>309</v>
      </c>
      <c r="J128" s="35" t="s">
        <v>169</v>
      </c>
      <c r="K128" s="34" t="s">
        <v>222</v>
      </c>
      <c r="L128" s="33" t="s">
        <v>383</v>
      </c>
      <c r="M128" s="34" t="s">
        <v>169</v>
      </c>
      <c r="N128" s="33" t="s">
        <v>183</v>
      </c>
      <c r="O128" s="35" t="s">
        <v>384</v>
      </c>
      <c r="P128" s="35" t="s">
        <v>157</v>
      </c>
      <c r="Q128" s="34" t="s">
        <v>183</v>
      </c>
      <c r="R128" s="33" t="s">
        <v>169</v>
      </c>
      <c r="S128" s="35" t="s">
        <v>385</v>
      </c>
      <c r="T128" s="35" t="s">
        <v>169</v>
      </c>
      <c r="U128" s="35" t="s">
        <v>173</v>
      </c>
      <c r="V128" s="35" t="s">
        <v>173</v>
      </c>
      <c r="W128" s="35" t="s">
        <v>178</v>
      </c>
      <c r="X128" s="35" t="s">
        <v>386</v>
      </c>
      <c r="Y128" s="35" t="s">
        <v>178</v>
      </c>
      <c r="Z128" s="35" t="s">
        <v>161</v>
      </c>
      <c r="AA128" s="35" t="s">
        <v>262</v>
      </c>
      <c r="AB128" s="35" t="s">
        <v>173</v>
      </c>
      <c r="AC128" s="35" t="s">
        <v>387</v>
      </c>
      <c r="AD128" s="34" t="s">
        <v>178</v>
      </c>
      <c r="BA128" s="21" t="str">
        <f t="shared" si="1"/>
        <v>Urban-Wetlands</v>
      </c>
    </row>
    <row r="129" spans="1:30" x14ac:dyDescent="0.25">
      <c r="A129" s="28"/>
      <c r="B129" s="18"/>
      <c r="C129" s="29"/>
      <c r="D129" s="30"/>
      <c r="E129" s="29"/>
      <c r="F129" s="31"/>
      <c r="G129" s="31"/>
      <c r="H129" s="31"/>
      <c r="I129" s="31"/>
      <c r="J129" s="31"/>
      <c r="K129" s="30"/>
      <c r="L129" s="29"/>
      <c r="M129" s="30"/>
      <c r="N129" s="29"/>
      <c r="O129" s="31"/>
      <c r="P129" s="31"/>
      <c r="Q129" s="30"/>
      <c r="R129" s="29"/>
      <c r="S129" s="31"/>
      <c r="T129" s="31"/>
      <c r="U129" s="31"/>
      <c r="V129" s="31"/>
      <c r="W129" s="31"/>
      <c r="X129" s="31"/>
      <c r="Y129" s="31"/>
      <c r="Z129" s="31"/>
      <c r="AA129" s="31"/>
      <c r="AB129" s="31"/>
      <c r="AC129" s="31"/>
      <c r="AD129" s="30"/>
    </row>
    <row r="130" spans="1:30" x14ac:dyDescent="0.25">
      <c r="A130" s="28"/>
      <c r="B130" s="18"/>
      <c r="C130" s="29"/>
      <c r="D130" s="30"/>
      <c r="E130" s="29"/>
      <c r="F130" s="31"/>
      <c r="G130" s="31"/>
      <c r="H130" s="31"/>
      <c r="I130" s="31"/>
      <c r="J130" s="31"/>
      <c r="K130" s="30"/>
      <c r="L130" s="29"/>
      <c r="M130" s="30"/>
      <c r="N130" s="29"/>
      <c r="O130" s="31"/>
      <c r="P130" s="31"/>
      <c r="Q130" s="30"/>
      <c r="R130" s="29"/>
      <c r="S130" s="31"/>
      <c r="T130" s="31"/>
      <c r="U130" s="31"/>
      <c r="V130" s="31"/>
      <c r="W130" s="31"/>
      <c r="X130" s="31"/>
      <c r="Y130" s="31"/>
      <c r="Z130" s="31"/>
      <c r="AA130" s="31"/>
      <c r="AB130" s="31"/>
      <c r="AC130" s="31"/>
      <c r="AD130" s="30"/>
    </row>
    <row r="131" spans="1:30" x14ac:dyDescent="0.25">
      <c r="A131" s="28"/>
      <c r="B131" s="18"/>
      <c r="C131" s="29"/>
      <c r="D131" s="30"/>
      <c r="E131" s="29"/>
      <c r="F131" s="31"/>
      <c r="G131" s="31"/>
      <c r="H131" s="31"/>
      <c r="I131" s="31"/>
      <c r="J131" s="31"/>
      <c r="K131" s="30"/>
      <c r="L131" s="29"/>
      <c r="M131" s="30"/>
      <c r="N131" s="29"/>
      <c r="O131" s="31"/>
      <c r="P131" s="31"/>
      <c r="Q131" s="30"/>
      <c r="R131" s="29"/>
      <c r="S131" s="31"/>
      <c r="T131" s="31"/>
      <c r="U131" s="31"/>
      <c r="V131" s="31"/>
      <c r="W131" s="31"/>
      <c r="X131" s="31"/>
      <c r="Y131" s="31"/>
      <c r="Z131" s="31"/>
      <c r="AA131" s="31"/>
      <c r="AB131" s="31"/>
      <c r="AC131" s="31"/>
      <c r="AD131" s="30"/>
    </row>
    <row r="132" spans="1:30" x14ac:dyDescent="0.25">
      <c r="A132" s="28"/>
      <c r="B132" s="18"/>
      <c r="C132" s="29"/>
      <c r="D132" s="30"/>
      <c r="E132" s="29"/>
      <c r="F132" s="31"/>
      <c r="G132" s="31"/>
      <c r="H132" s="31"/>
      <c r="I132" s="31"/>
      <c r="J132" s="31"/>
      <c r="K132" s="30"/>
      <c r="L132" s="29"/>
      <c r="M132" s="30"/>
      <c r="N132" s="29"/>
      <c r="O132" s="31"/>
      <c r="P132" s="31"/>
      <c r="Q132" s="30"/>
      <c r="R132" s="29"/>
      <c r="S132" s="31"/>
      <c r="T132" s="31"/>
      <c r="U132" s="31"/>
      <c r="V132" s="31"/>
      <c r="W132" s="31"/>
      <c r="X132" s="31"/>
      <c r="Y132" s="31"/>
      <c r="Z132" s="31"/>
      <c r="AA132" s="31"/>
      <c r="AB132" s="31"/>
      <c r="AC132" s="31"/>
      <c r="AD132" s="30"/>
    </row>
    <row r="133" spans="1:30" x14ac:dyDescent="0.25">
      <c r="A133" s="28"/>
      <c r="B133" s="18"/>
      <c r="C133" s="29"/>
      <c r="D133" s="30"/>
      <c r="E133" s="29"/>
      <c r="F133" s="31"/>
      <c r="G133" s="31"/>
      <c r="H133" s="31"/>
      <c r="I133" s="31"/>
      <c r="J133" s="31"/>
      <c r="K133" s="30"/>
      <c r="L133" s="29"/>
      <c r="M133" s="30"/>
      <c r="N133" s="29"/>
      <c r="O133" s="31"/>
      <c r="P133" s="31"/>
      <c r="Q133" s="30"/>
      <c r="R133" s="29"/>
      <c r="S133" s="31"/>
      <c r="T133" s="31"/>
      <c r="U133" s="31"/>
      <c r="V133" s="31"/>
      <c r="W133" s="31"/>
      <c r="X133" s="31"/>
      <c r="Y133" s="31"/>
      <c r="Z133" s="31"/>
      <c r="AA133" s="31"/>
      <c r="AB133" s="31"/>
      <c r="AC133" s="31"/>
      <c r="AD133" s="30"/>
    </row>
    <row r="134" spans="1:30" x14ac:dyDescent="0.25">
      <c r="A134" s="28"/>
      <c r="B134" s="18"/>
      <c r="C134" s="29"/>
      <c r="D134" s="30"/>
      <c r="E134" s="29"/>
      <c r="F134" s="31"/>
      <c r="G134" s="31"/>
      <c r="H134" s="31"/>
      <c r="I134" s="31"/>
      <c r="J134" s="31"/>
      <c r="K134" s="30"/>
      <c r="L134" s="29"/>
      <c r="M134" s="30"/>
      <c r="N134" s="29"/>
      <c r="O134" s="31"/>
      <c r="P134" s="31"/>
      <c r="Q134" s="30"/>
      <c r="R134" s="29"/>
      <c r="S134" s="31"/>
      <c r="T134" s="31"/>
      <c r="U134" s="31"/>
      <c r="V134" s="31"/>
      <c r="W134" s="31"/>
      <c r="X134" s="31"/>
      <c r="Y134" s="31"/>
      <c r="Z134" s="31"/>
      <c r="AA134" s="31"/>
      <c r="AB134" s="31"/>
      <c r="AC134" s="31"/>
      <c r="AD134" s="30"/>
    </row>
    <row r="135" spans="1:30" x14ac:dyDescent="0.25">
      <c r="A135" s="28"/>
      <c r="B135" s="18"/>
      <c r="C135" s="29"/>
      <c r="D135" s="30"/>
      <c r="E135" s="29"/>
      <c r="F135" s="31"/>
      <c r="G135" s="31"/>
      <c r="H135" s="31"/>
      <c r="I135" s="31"/>
      <c r="J135" s="31"/>
      <c r="K135" s="30"/>
      <c r="L135" s="29"/>
      <c r="M135" s="30"/>
      <c r="N135" s="29"/>
      <c r="O135" s="31"/>
      <c r="P135" s="31"/>
      <c r="Q135" s="30"/>
      <c r="R135" s="29"/>
      <c r="S135" s="31"/>
      <c r="T135" s="31"/>
      <c r="U135" s="31"/>
      <c r="V135" s="31"/>
      <c r="W135" s="31"/>
      <c r="X135" s="31"/>
      <c r="Y135" s="31"/>
      <c r="Z135" s="31"/>
      <c r="AA135" s="31"/>
      <c r="AB135" s="31"/>
      <c r="AC135" s="31"/>
      <c r="AD135" s="30"/>
    </row>
    <row r="136" spans="1:30" x14ac:dyDescent="0.25">
      <c r="A136" s="28"/>
      <c r="B136" s="18"/>
      <c r="C136" s="29"/>
      <c r="D136" s="30"/>
      <c r="E136" s="29"/>
      <c r="F136" s="31"/>
      <c r="G136" s="31"/>
      <c r="H136" s="31"/>
      <c r="I136" s="31"/>
      <c r="J136" s="31"/>
      <c r="K136" s="30"/>
      <c r="L136" s="29"/>
      <c r="M136" s="30"/>
      <c r="N136" s="29"/>
      <c r="O136" s="31"/>
      <c r="P136" s="31"/>
      <c r="Q136" s="30"/>
      <c r="R136" s="29"/>
      <c r="S136" s="31"/>
      <c r="T136" s="31"/>
      <c r="U136" s="31"/>
      <c r="V136" s="31"/>
      <c r="W136" s="31"/>
      <c r="X136" s="31"/>
      <c r="Y136" s="31"/>
      <c r="Z136" s="31"/>
      <c r="AA136" s="31"/>
      <c r="AB136" s="31"/>
      <c r="AC136" s="31"/>
      <c r="AD136" s="30"/>
    </row>
    <row r="137" spans="1:30" x14ac:dyDescent="0.25">
      <c r="A137" s="28"/>
      <c r="B137" s="18"/>
      <c r="C137" s="29"/>
      <c r="D137" s="30"/>
      <c r="E137" s="29"/>
      <c r="F137" s="31"/>
      <c r="G137" s="31"/>
      <c r="H137" s="31"/>
      <c r="I137" s="31"/>
      <c r="J137" s="31"/>
      <c r="K137" s="30"/>
      <c r="L137" s="29"/>
      <c r="M137" s="30"/>
      <c r="N137" s="29"/>
      <c r="O137" s="31"/>
      <c r="P137" s="31"/>
      <c r="Q137" s="30"/>
      <c r="R137" s="29"/>
      <c r="S137" s="31"/>
      <c r="T137" s="31"/>
      <c r="U137" s="31"/>
      <c r="V137" s="31"/>
      <c r="W137" s="31"/>
      <c r="X137" s="31"/>
      <c r="Y137" s="31"/>
      <c r="Z137" s="31"/>
      <c r="AA137" s="31"/>
      <c r="AB137" s="31"/>
      <c r="AC137" s="31"/>
      <c r="AD137" s="30"/>
    </row>
    <row r="138" spans="1:30" x14ac:dyDescent="0.25">
      <c r="A138" s="28"/>
      <c r="B138" s="18"/>
      <c r="C138" s="29"/>
      <c r="D138" s="30"/>
      <c r="E138" s="29"/>
      <c r="F138" s="31"/>
      <c r="G138" s="31"/>
      <c r="H138" s="31"/>
      <c r="I138" s="31"/>
      <c r="J138" s="31"/>
      <c r="K138" s="30"/>
      <c r="L138" s="29"/>
      <c r="M138" s="30"/>
      <c r="N138" s="29"/>
      <c r="O138" s="31"/>
      <c r="P138" s="31"/>
      <c r="Q138" s="30"/>
      <c r="R138" s="29"/>
      <c r="S138" s="31"/>
      <c r="T138" s="31"/>
      <c r="U138" s="31"/>
      <c r="V138" s="31"/>
      <c r="W138" s="31"/>
      <c r="X138" s="31"/>
      <c r="Y138" s="31"/>
      <c r="Z138" s="31"/>
      <c r="AA138" s="31"/>
      <c r="AB138" s="31"/>
      <c r="AC138" s="31"/>
      <c r="AD138" s="30"/>
    </row>
    <row r="139" spans="1:30" x14ac:dyDescent="0.25">
      <c r="A139" s="28"/>
      <c r="B139" s="18"/>
      <c r="C139" s="29"/>
      <c r="D139" s="30"/>
      <c r="E139" s="29"/>
      <c r="F139" s="31"/>
      <c r="G139" s="31"/>
      <c r="H139" s="31"/>
      <c r="I139" s="31"/>
      <c r="J139" s="31"/>
      <c r="K139" s="30"/>
      <c r="L139" s="29"/>
      <c r="M139" s="30"/>
      <c r="N139" s="29"/>
      <c r="O139" s="31"/>
      <c r="P139" s="31"/>
      <c r="Q139" s="30"/>
      <c r="R139" s="29"/>
      <c r="S139" s="31"/>
      <c r="T139" s="31"/>
      <c r="U139" s="31"/>
      <c r="V139" s="31"/>
      <c r="W139" s="31"/>
      <c r="X139" s="31"/>
      <c r="Y139" s="31"/>
      <c r="Z139" s="31"/>
      <c r="AA139" s="31"/>
      <c r="AB139" s="31"/>
      <c r="AC139" s="31"/>
      <c r="AD139" s="30"/>
    </row>
    <row r="140" spans="1:30" x14ac:dyDescent="0.25">
      <c r="A140" s="28"/>
      <c r="B140" s="18"/>
      <c r="C140" s="29"/>
      <c r="D140" s="30"/>
      <c r="E140" s="29"/>
      <c r="F140" s="31"/>
      <c r="G140" s="31"/>
      <c r="H140" s="31"/>
      <c r="I140" s="31"/>
      <c r="J140" s="31"/>
      <c r="K140" s="30"/>
      <c r="L140" s="29"/>
      <c r="M140" s="30"/>
      <c r="N140" s="29"/>
      <c r="O140" s="31"/>
      <c r="P140" s="31"/>
      <c r="Q140" s="30"/>
      <c r="R140" s="29"/>
      <c r="S140" s="31"/>
      <c r="T140" s="31"/>
      <c r="U140" s="31"/>
      <c r="V140" s="31"/>
      <c r="W140" s="31"/>
      <c r="X140" s="31"/>
      <c r="Y140" s="31"/>
      <c r="Z140" s="31"/>
      <c r="AA140" s="31"/>
      <c r="AB140" s="31"/>
      <c r="AC140" s="31"/>
      <c r="AD140" s="30"/>
    </row>
    <row r="141" spans="1:30" x14ac:dyDescent="0.25">
      <c r="A141" s="28"/>
      <c r="B141" s="18"/>
      <c r="C141" s="29"/>
      <c r="D141" s="30"/>
      <c r="E141" s="29"/>
      <c r="F141" s="31"/>
      <c r="G141" s="31"/>
      <c r="H141" s="31"/>
      <c r="I141" s="31"/>
      <c r="J141" s="31"/>
      <c r="K141" s="30"/>
      <c r="L141" s="29"/>
      <c r="M141" s="30"/>
      <c r="N141" s="29"/>
      <c r="O141" s="31"/>
      <c r="P141" s="31"/>
      <c r="Q141" s="30"/>
      <c r="R141" s="29"/>
      <c r="S141" s="31"/>
      <c r="T141" s="31"/>
      <c r="U141" s="31"/>
      <c r="V141" s="31"/>
      <c r="W141" s="31"/>
      <c r="X141" s="31"/>
      <c r="Y141" s="31"/>
      <c r="Z141" s="31"/>
      <c r="AA141" s="31"/>
      <c r="AB141" s="31"/>
      <c r="AC141" s="31"/>
      <c r="AD141" s="30"/>
    </row>
    <row r="142" spans="1:30" x14ac:dyDescent="0.25">
      <c r="A142" s="28"/>
      <c r="B142" s="18"/>
      <c r="C142" s="29"/>
      <c r="D142" s="30"/>
      <c r="E142" s="29"/>
      <c r="F142" s="31"/>
      <c r="G142" s="31"/>
      <c r="H142" s="31"/>
      <c r="I142" s="31"/>
      <c r="J142" s="31"/>
      <c r="K142" s="30"/>
      <c r="L142" s="29"/>
      <c r="M142" s="30"/>
      <c r="N142" s="29"/>
      <c r="O142" s="31"/>
      <c r="P142" s="31"/>
      <c r="Q142" s="30"/>
      <c r="R142" s="29"/>
      <c r="S142" s="31"/>
      <c r="T142" s="31"/>
      <c r="U142" s="31"/>
      <c r="V142" s="31"/>
      <c r="W142" s="31"/>
      <c r="X142" s="31"/>
      <c r="Y142" s="31"/>
      <c r="Z142" s="31"/>
      <c r="AA142" s="31"/>
      <c r="AB142" s="31"/>
      <c r="AC142" s="31"/>
      <c r="AD142" s="30"/>
    </row>
    <row r="143" spans="1:30" x14ac:dyDescent="0.25">
      <c r="A143" s="28"/>
      <c r="B143" s="18"/>
      <c r="C143" s="29"/>
      <c r="D143" s="30"/>
      <c r="E143" s="29"/>
      <c r="F143" s="31"/>
      <c r="G143" s="31"/>
      <c r="H143" s="31"/>
      <c r="I143" s="31"/>
      <c r="J143" s="31"/>
      <c r="K143" s="30"/>
      <c r="L143" s="29"/>
      <c r="M143" s="30"/>
      <c r="N143" s="29"/>
      <c r="O143" s="31"/>
      <c r="P143" s="31"/>
      <c r="Q143" s="30"/>
      <c r="R143" s="29"/>
      <c r="S143" s="31"/>
      <c r="T143" s="31"/>
      <c r="U143" s="31"/>
      <c r="V143" s="31"/>
      <c r="W143" s="31"/>
      <c r="X143" s="31"/>
      <c r="Y143" s="31"/>
      <c r="Z143" s="31"/>
      <c r="AA143" s="31"/>
      <c r="AB143" s="31"/>
      <c r="AC143" s="31"/>
      <c r="AD143" s="30"/>
    </row>
    <row r="144" spans="1:30" x14ac:dyDescent="0.25">
      <c r="A144" s="28"/>
      <c r="B144" s="18"/>
      <c r="C144" s="29"/>
      <c r="D144" s="30"/>
      <c r="E144" s="29"/>
      <c r="F144" s="31"/>
      <c r="G144" s="31"/>
      <c r="H144" s="31"/>
      <c r="I144" s="31"/>
      <c r="J144" s="31"/>
      <c r="K144" s="30"/>
      <c r="L144" s="29"/>
      <c r="M144" s="30"/>
      <c r="N144" s="29"/>
      <c r="O144" s="31"/>
      <c r="P144" s="31"/>
      <c r="Q144" s="30"/>
      <c r="R144" s="29"/>
      <c r="S144" s="31"/>
      <c r="T144" s="31"/>
      <c r="U144" s="31"/>
      <c r="V144" s="31"/>
      <c r="W144" s="31"/>
      <c r="X144" s="31"/>
      <c r="Y144" s="31"/>
      <c r="Z144" s="31"/>
      <c r="AA144" s="31"/>
      <c r="AB144" s="31"/>
      <c r="AC144" s="31"/>
      <c r="AD144" s="30"/>
    </row>
    <row r="145" spans="1:30" x14ac:dyDescent="0.25">
      <c r="A145" s="50"/>
      <c r="B145" s="47"/>
      <c r="C145" s="51"/>
      <c r="D145" s="52"/>
      <c r="E145" s="51"/>
      <c r="F145" s="53"/>
      <c r="G145" s="53"/>
      <c r="H145" s="53"/>
      <c r="I145" s="53"/>
      <c r="J145" s="53"/>
      <c r="K145" s="52"/>
      <c r="L145" s="51"/>
      <c r="M145" s="52"/>
      <c r="N145" s="51"/>
      <c r="O145" s="53"/>
      <c r="P145" s="53"/>
      <c r="Q145" s="52"/>
      <c r="R145" s="51"/>
      <c r="S145" s="53"/>
      <c r="T145" s="53"/>
      <c r="U145" s="53"/>
      <c r="V145" s="53"/>
      <c r="W145" s="53"/>
      <c r="X145" s="53"/>
      <c r="Y145" s="53"/>
      <c r="Z145" s="53"/>
      <c r="AA145" s="53"/>
      <c r="AB145" s="53"/>
      <c r="AC145" s="53"/>
      <c r="AD145" s="52"/>
    </row>
    <row r="146" spans="1:30" x14ac:dyDescent="0.25">
      <c r="A146" s="28"/>
      <c r="B146" s="18"/>
      <c r="C146" s="29"/>
      <c r="D146" s="30"/>
      <c r="E146" s="29"/>
      <c r="F146" s="31"/>
      <c r="G146" s="31"/>
      <c r="H146" s="31"/>
      <c r="I146" s="31"/>
      <c r="J146" s="31"/>
      <c r="K146" s="30"/>
      <c r="L146" s="29"/>
      <c r="M146" s="30"/>
      <c r="N146" s="29"/>
      <c r="O146" s="31"/>
      <c r="P146" s="31"/>
      <c r="Q146" s="30"/>
      <c r="R146" s="29"/>
      <c r="S146" s="31"/>
      <c r="T146" s="31"/>
      <c r="U146" s="31"/>
      <c r="V146" s="31"/>
      <c r="W146" s="31"/>
      <c r="X146" s="31"/>
      <c r="Y146" s="31"/>
      <c r="Z146" s="31"/>
      <c r="AA146" s="31"/>
      <c r="AB146" s="31"/>
      <c r="AC146" s="31"/>
      <c r="AD146" s="30"/>
    </row>
    <row r="147" spans="1:30" x14ac:dyDescent="0.25">
      <c r="A147" s="28"/>
      <c r="B147" s="18"/>
      <c r="C147" s="29"/>
      <c r="D147" s="30"/>
      <c r="E147" s="29"/>
      <c r="F147" s="31"/>
      <c r="G147" s="31"/>
      <c r="H147" s="31"/>
      <c r="I147" s="31"/>
      <c r="J147" s="31"/>
      <c r="K147" s="30"/>
      <c r="L147" s="29"/>
      <c r="M147" s="30"/>
      <c r="N147" s="29"/>
      <c r="O147" s="31"/>
      <c r="P147" s="31"/>
      <c r="Q147" s="30"/>
      <c r="R147" s="29"/>
      <c r="S147" s="31"/>
      <c r="T147" s="31"/>
      <c r="U147" s="31"/>
      <c r="V147" s="31"/>
      <c r="W147" s="31"/>
      <c r="X147" s="31"/>
      <c r="Y147" s="31"/>
      <c r="Z147" s="31"/>
      <c r="AA147" s="31"/>
      <c r="AB147" s="31"/>
      <c r="AC147" s="31"/>
      <c r="AD147" s="30"/>
    </row>
    <row r="148" spans="1:30" x14ac:dyDescent="0.25">
      <c r="A148" s="28"/>
      <c r="B148" s="18"/>
      <c r="C148" s="29"/>
      <c r="D148" s="30"/>
      <c r="E148" s="29"/>
      <c r="F148" s="31"/>
      <c r="G148" s="31"/>
      <c r="H148" s="31"/>
      <c r="I148" s="31"/>
      <c r="J148" s="31"/>
      <c r="K148" s="30"/>
      <c r="L148" s="29"/>
      <c r="M148" s="30"/>
      <c r="N148" s="29"/>
      <c r="O148" s="31"/>
      <c r="P148" s="31"/>
      <c r="Q148" s="30"/>
      <c r="R148" s="29"/>
      <c r="S148" s="31"/>
      <c r="T148" s="31"/>
      <c r="U148" s="31"/>
      <c r="V148" s="31"/>
      <c r="W148" s="31"/>
      <c r="X148" s="31"/>
      <c r="Y148" s="31"/>
      <c r="Z148" s="31"/>
      <c r="AA148" s="31"/>
      <c r="AB148" s="31"/>
      <c r="AC148" s="31"/>
      <c r="AD148" s="30"/>
    </row>
    <row r="149" spans="1:30" x14ac:dyDescent="0.25">
      <c r="A149" s="28"/>
      <c r="B149" s="18"/>
      <c r="C149" s="29"/>
      <c r="D149" s="30"/>
      <c r="E149" s="29"/>
      <c r="F149" s="31"/>
      <c r="G149" s="31"/>
      <c r="H149" s="31"/>
      <c r="I149" s="31"/>
      <c r="J149" s="31"/>
      <c r="K149" s="30"/>
      <c r="L149" s="29"/>
      <c r="M149" s="30"/>
      <c r="N149" s="29"/>
      <c r="O149" s="31"/>
      <c r="P149" s="31"/>
      <c r="Q149" s="30"/>
      <c r="R149" s="29"/>
      <c r="S149" s="31"/>
      <c r="T149" s="31"/>
      <c r="U149" s="31"/>
      <c r="V149" s="31"/>
      <c r="W149" s="31"/>
      <c r="X149" s="31"/>
      <c r="Y149" s="31"/>
      <c r="Z149" s="31"/>
      <c r="AA149" s="31"/>
      <c r="AB149" s="31"/>
      <c r="AC149" s="31"/>
      <c r="AD149" s="30"/>
    </row>
    <row r="150" spans="1:30" x14ac:dyDescent="0.25">
      <c r="A150" s="28"/>
      <c r="B150" s="18"/>
      <c r="C150" s="29"/>
      <c r="D150" s="30"/>
      <c r="E150" s="29"/>
      <c r="F150" s="31"/>
      <c r="G150" s="31"/>
      <c r="H150" s="31"/>
      <c r="I150" s="31"/>
      <c r="J150" s="31"/>
      <c r="K150" s="30"/>
      <c r="L150" s="29"/>
      <c r="M150" s="30"/>
      <c r="N150" s="29"/>
      <c r="O150" s="31"/>
      <c r="P150" s="31"/>
      <c r="Q150" s="30"/>
      <c r="R150" s="29"/>
      <c r="S150" s="31"/>
      <c r="T150" s="31"/>
      <c r="U150" s="31"/>
      <c r="V150" s="31"/>
      <c r="W150" s="31"/>
      <c r="X150" s="31"/>
      <c r="Y150" s="31"/>
      <c r="Z150" s="31"/>
      <c r="AA150" s="31"/>
      <c r="AB150" s="31"/>
      <c r="AC150" s="31"/>
      <c r="AD150" s="30"/>
    </row>
    <row r="151" spans="1:30" ht="14.25" thickBot="1" x14ac:dyDescent="0.3">
      <c r="A151" s="32"/>
      <c r="B151" s="23"/>
      <c r="C151" s="33"/>
      <c r="D151" s="34"/>
      <c r="E151" s="33"/>
      <c r="F151" s="35"/>
      <c r="G151" s="35"/>
      <c r="H151" s="35"/>
      <c r="I151" s="35"/>
      <c r="J151" s="35"/>
      <c r="K151" s="34"/>
      <c r="L151" s="33"/>
      <c r="M151" s="34"/>
      <c r="N151" s="33"/>
      <c r="O151" s="35"/>
      <c r="P151" s="35"/>
      <c r="Q151" s="34"/>
      <c r="R151" s="33"/>
      <c r="S151" s="35"/>
      <c r="T151" s="35"/>
      <c r="U151" s="35"/>
      <c r="V151" s="35"/>
      <c r="W151" s="35"/>
      <c r="X151" s="35"/>
      <c r="Y151" s="35"/>
      <c r="Z151" s="35"/>
      <c r="AA151" s="35"/>
      <c r="AB151" s="35"/>
      <c r="AC151" s="35"/>
      <c r="AD151" s="34"/>
    </row>
  </sheetData>
  <sheetProtection sheet="1" objects="1" scenarios="1" formatCells="0" formatColumns="0" formatRows="0" sort="0" autoFilter="0"/>
  <autoFilter ref="A2:BA151"/>
  <sortState ref="A3:AD151">
    <sortCondition ref="A3:A151"/>
    <sortCondition ref="B3:B151"/>
  </sortState>
  <mergeCells count="7">
    <mergeCell ref="R1:AD1"/>
    <mergeCell ref="A1:A2"/>
    <mergeCell ref="B1:B2"/>
    <mergeCell ref="C1:D1"/>
    <mergeCell ref="E1:K1"/>
    <mergeCell ref="L1:M1"/>
    <mergeCell ref="N1:Q1"/>
  </mergeCells>
  <conditionalFormatting sqref="C2:AD2">
    <cfRule type="colorScale" priority="1">
      <colorScale>
        <cfvo type="min"/>
        <cfvo type="percentile" val="50"/>
        <cfvo type="max"/>
        <color rgb="FFF8696B"/>
        <color rgb="FFFFEB84"/>
        <color rgb="FF63BE7B"/>
      </colorScale>
    </cfRule>
  </conditionalFormatting>
  <pageMargins left="0.7" right="0.7" top="0.75" bottom="0.75" header="0.3" footer="0.3"/>
  <pageSetup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1"/>
  </sheetPr>
  <dimension ref="A1:P154"/>
  <sheetViews>
    <sheetView topLeftCell="A94" workbookViewId="0">
      <selection activeCell="F81" sqref="F81"/>
    </sheetView>
  </sheetViews>
  <sheetFormatPr defaultRowHeight="20.25" customHeight="1" x14ac:dyDescent="0.2"/>
  <cols>
    <col min="1" max="1" width="11" style="41" customWidth="1"/>
    <col min="2" max="2" width="13.7109375" style="39" bestFit="1" customWidth="1"/>
    <col min="3" max="4" width="9.140625" style="39"/>
    <col min="5" max="5" width="10.85546875" style="39" bestFit="1" customWidth="1"/>
    <col min="6" max="6" width="42.42578125" style="40" customWidth="1"/>
    <col min="7" max="11" width="9.140625" style="39"/>
    <col min="12" max="12" width="30.28515625" style="39" bestFit="1" customWidth="1"/>
    <col min="13" max="14" width="9.140625" style="39"/>
    <col min="15" max="15" width="13.85546875" style="39" bestFit="1" customWidth="1"/>
    <col min="16" max="16384" width="9.140625" style="39"/>
  </cols>
  <sheetData>
    <row r="1" spans="1:16" ht="16.5" customHeight="1" x14ac:dyDescent="0.2">
      <c r="A1" s="38" t="s">
        <v>0</v>
      </c>
      <c r="B1" s="39" t="s">
        <v>419</v>
      </c>
      <c r="E1" s="39" t="s">
        <v>0</v>
      </c>
      <c r="F1" s="45" t="s">
        <v>119</v>
      </c>
      <c r="G1" s="39" t="s">
        <v>420</v>
      </c>
      <c r="L1" s="39" t="s">
        <v>461</v>
      </c>
    </row>
    <row r="2" spans="1:16" ht="20.25" customHeight="1" x14ac:dyDescent="0.2">
      <c r="A2" s="41" t="s">
        <v>84</v>
      </c>
      <c r="B2" s="39" t="s">
        <v>421</v>
      </c>
      <c r="D2" s="39" t="str">
        <f t="shared" ref="D2:D65" si="0">E2&amp;"-"&amp;F2</f>
        <v>Agriculture-Select BMP</v>
      </c>
      <c r="E2" s="39" t="s">
        <v>84</v>
      </c>
      <c r="F2" s="45" t="s">
        <v>422</v>
      </c>
      <c r="G2" s="39">
        <v>1</v>
      </c>
      <c r="J2" s="39">
        <f t="array" ref="J2">INDEX($G$3:$G$3221,MAX(('Score Look Up'!B1=$E$3:$E$3000)*MATCH(ROW($E$3:$E$3000),ROW($E$3:$E$3000))))</f>
        <v>130</v>
      </c>
      <c r="L2" s="42" t="s">
        <v>432</v>
      </c>
    </row>
    <row r="3" spans="1:16" ht="20.25" customHeight="1" x14ac:dyDescent="0.2">
      <c r="A3" s="41" t="s">
        <v>85</v>
      </c>
      <c r="B3" s="39" t="s">
        <v>423</v>
      </c>
      <c r="D3" s="39" t="str">
        <f t="shared" si="0"/>
        <v>Agriculture-Ag Forest Buffer</v>
      </c>
      <c r="E3" s="39" t="s">
        <v>84</v>
      </c>
      <c r="F3" s="45" t="s">
        <v>104</v>
      </c>
      <c r="G3" s="39">
        <v>2</v>
      </c>
      <c r="I3" s="39" t="str">
        <f>LOOKUP(J3,$G$2:$G$148,$F$2:$F$148)</f>
        <v>Select BMP</v>
      </c>
      <c r="J3" s="39">
        <f>MATCH('Score Look Up'!B1,$E$2:$E$148,0)</f>
        <v>106</v>
      </c>
      <c r="L3" s="42" t="s">
        <v>431</v>
      </c>
    </row>
    <row r="4" spans="1:16" ht="20.25" customHeight="1" x14ac:dyDescent="0.2">
      <c r="A4" s="41" t="s">
        <v>92</v>
      </c>
      <c r="D4" s="39" t="str">
        <f t="shared" si="0"/>
        <v>Agriculture-Ag Shoreline Management (incl. Non-Vegetated and Vegetated)</v>
      </c>
      <c r="E4" s="39" t="s">
        <v>84</v>
      </c>
      <c r="F4" s="45" t="s">
        <v>20</v>
      </c>
      <c r="G4" s="39">
        <v>3</v>
      </c>
      <c r="J4" s="39">
        <f>J2-J3+1</f>
        <v>25</v>
      </c>
      <c r="L4" s="42" t="s">
        <v>430</v>
      </c>
      <c r="P4" s="43"/>
    </row>
    <row r="5" spans="1:16" ht="20.25" customHeight="1" x14ac:dyDescent="0.2">
      <c r="A5" s="41" t="s">
        <v>95</v>
      </c>
      <c r="D5" s="39" t="str">
        <f t="shared" si="0"/>
        <v>Agriculture-Ag Stream Restoration</v>
      </c>
      <c r="E5" s="39" t="s">
        <v>84</v>
      </c>
      <c r="F5" s="45" t="s">
        <v>106</v>
      </c>
      <c r="G5" s="39">
        <v>4</v>
      </c>
      <c r="L5" s="42" t="s">
        <v>1</v>
      </c>
    </row>
    <row r="6" spans="1:16" ht="20.25" customHeight="1" x14ac:dyDescent="0.2">
      <c r="A6" s="39"/>
      <c r="D6" s="39" t="str">
        <f t="shared" si="0"/>
        <v>Agriculture-Ag Tree Planting</v>
      </c>
      <c r="E6" s="39" t="s">
        <v>84</v>
      </c>
      <c r="F6" s="45" t="s">
        <v>105</v>
      </c>
      <c r="G6" s="39">
        <v>5</v>
      </c>
      <c r="L6" s="42" t="s">
        <v>2</v>
      </c>
    </row>
    <row r="7" spans="1:16" ht="20.25" customHeight="1" x14ac:dyDescent="0.2">
      <c r="A7" s="39"/>
      <c r="D7" s="39" t="str">
        <f t="shared" si="0"/>
        <v>Agriculture-Agricultural Ditch BMPs</v>
      </c>
      <c r="E7" s="39" t="s">
        <v>84</v>
      </c>
      <c r="F7" s="45" t="s">
        <v>21</v>
      </c>
      <c r="G7" s="39">
        <v>6</v>
      </c>
      <c r="L7" s="42" t="s">
        <v>3</v>
      </c>
    </row>
    <row r="8" spans="1:16" ht="20.25" customHeight="1" x14ac:dyDescent="0.2">
      <c r="A8" s="39"/>
      <c r="D8" s="39" t="str">
        <f t="shared" si="0"/>
        <v>Agriculture-Alternative Crops and Alternative Crop/Switchgrass (RI)</v>
      </c>
      <c r="E8" s="39" t="s">
        <v>84</v>
      </c>
      <c r="F8" s="45" t="s">
        <v>22</v>
      </c>
      <c r="G8" s="39">
        <v>7</v>
      </c>
      <c r="L8" s="42" t="s">
        <v>4</v>
      </c>
    </row>
    <row r="9" spans="1:16" ht="20.25" customHeight="1" x14ac:dyDescent="0.2">
      <c r="A9" s="39"/>
      <c r="D9" s="39" t="str">
        <f t="shared" si="0"/>
        <v>Agriculture-Alternative Water System (Off Stream Watering Without Fencing)</v>
      </c>
      <c r="E9" s="39" t="s">
        <v>84</v>
      </c>
      <c r="F9" s="45" t="s">
        <v>23</v>
      </c>
      <c r="G9" s="39">
        <v>8</v>
      </c>
      <c r="L9" s="42" t="s">
        <v>5</v>
      </c>
    </row>
    <row r="10" spans="1:16" ht="20.25" customHeight="1" x14ac:dyDescent="0.2">
      <c r="A10" s="39"/>
      <c r="D10" s="39" t="str">
        <f t="shared" si="0"/>
        <v>Agriculture-Amendments for the Treatment of Agricultural Waste</v>
      </c>
      <c r="E10" s="39" t="s">
        <v>84</v>
      </c>
      <c r="F10" s="45" t="s">
        <v>24</v>
      </c>
      <c r="G10" s="39">
        <v>9</v>
      </c>
      <c r="L10" s="42" t="s">
        <v>429</v>
      </c>
    </row>
    <row r="11" spans="1:16" ht="20.25" customHeight="1" x14ac:dyDescent="0.2">
      <c r="A11" s="39"/>
      <c r="D11" s="39" t="str">
        <f t="shared" si="0"/>
        <v>Agriculture-Animal Compost Structure RI (Resource Improvement)</v>
      </c>
      <c r="E11" s="39" t="s">
        <v>84</v>
      </c>
      <c r="F11" s="45" t="s">
        <v>25</v>
      </c>
      <c r="G11" s="39">
        <v>10</v>
      </c>
      <c r="L11" s="42" t="s">
        <v>103</v>
      </c>
    </row>
    <row r="12" spans="1:16" ht="20.25" customHeight="1" x14ac:dyDescent="0.2">
      <c r="A12" s="39"/>
      <c r="D12" s="39" t="str">
        <f t="shared" si="0"/>
        <v>Agriculture-Animal Mortality Facility (Mortality Composters)</v>
      </c>
      <c r="E12" s="39" t="s">
        <v>84</v>
      </c>
      <c r="F12" s="45" t="s">
        <v>26</v>
      </c>
      <c r="G12" s="39">
        <v>11</v>
      </c>
      <c r="L12" s="42" t="s">
        <v>425</v>
      </c>
    </row>
    <row r="13" spans="1:16" ht="20.25" customHeight="1" x14ac:dyDescent="0.2">
      <c r="A13" s="39"/>
      <c r="D13" s="39" t="str">
        <f t="shared" si="0"/>
        <v>Agriculture-Animal Waste Management Systems (All Types-not including lagoon covers or end use)</v>
      </c>
      <c r="E13" s="39" t="s">
        <v>84</v>
      </c>
      <c r="F13" s="45" t="s">
        <v>27</v>
      </c>
      <c r="G13" s="39">
        <v>12</v>
      </c>
      <c r="L13" s="42" t="s">
        <v>6</v>
      </c>
    </row>
    <row r="14" spans="1:16" ht="20.25" customHeight="1" x14ac:dyDescent="0.2">
      <c r="A14" s="39"/>
      <c r="D14" s="39" t="str">
        <f t="shared" si="0"/>
        <v>Agriculture-Barnyard Clean Water Diversion (RI [Resource Improvement])</v>
      </c>
      <c r="E14" s="39" t="s">
        <v>84</v>
      </c>
      <c r="F14" s="45" t="s">
        <v>28</v>
      </c>
      <c r="G14" s="39">
        <v>13</v>
      </c>
      <c r="L14" s="42" t="s">
        <v>7</v>
      </c>
    </row>
    <row r="15" spans="1:16" ht="20.25" customHeight="1" x14ac:dyDescent="0.2">
      <c r="A15" s="39"/>
      <c r="D15" s="39" t="str">
        <f t="shared" si="0"/>
        <v>Agriculture-Barnyard Runoff Controls</v>
      </c>
      <c r="E15" s="39" t="s">
        <v>84</v>
      </c>
      <c r="F15" s="45" t="s">
        <v>29</v>
      </c>
      <c r="G15" s="39">
        <v>14</v>
      </c>
      <c r="L15" s="42" t="s">
        <v>428</v>
      </c>
    </row>
    <row r="16" spans="1:16" ht="20.25" customHeight="1" x14ac:dyDescent="0.2">
      <c r="A16" s="39"/>
      <c r="D16" s="39" t="str">
        <f t="shared" si="0"/>
        <v>Agriculture-Biofilters</v>
      </c>
      <c r="E16" s="39" t="s">
        <v>84</v>
      </c>
      <c r="F16" s="45" t="s">
        <v>30</v>
      </c>
      <c r="G16" s="39">
        <v>15</v>
      </c>
      <c r="L16" s="44" t="s">
        <v>8</v>
      </c>
    </row>
    <row r="17" spans="1:12" ht="20.25" customHeight="1" x14ac:dyDescent="0.2">
      <c r="A17" s="39"/>
      <c r="D17" s="39" t="str">
        <f t="shared" si="0"/>
        <v>Agriculture-Commodity Cover Crop Barley, Rye, Wheat (ALL)</v>
      </c>
      <c r="E17" s="39" t="s">
        <v>84</v>
      </c>
      <c r="F17" s="45" t="s">
        <v>462</v>
      </c>
      <c r="G17" s="39">
        <v>16</v>
      </c>
      <c r="L17" s="42" t="s">
        <v>9</v>
      </c>
    </row>
    <row r="18" spans="1:12" ht="20.25" customHeight="1" x14ac:dyDescent="0.2">
      <c r="A18" s="39"/>
      <c r="D18" s="39" t="str">
        <f t="shared" si="0"/>
        <v>Agriculture-Conservation Tillage (incl. from MAST: conservation till without nutrients, additional acres, and total acres)</v>
      </c>
      <c r="E18" s="39" t="s">
        <v>84</v>
      </c>
      <c r="F18" s="45" t="s">
        <v>31</v>
      </c>
      <c r="G18" s="39">
        <v>17</v>
      </c>
      <c r="L18" s="42" t="s">
        <v>427</v>
      </c>
    </row>
    <row r="19" spans="1:12" ht="20.25" customHeight="1" x14ac:dyDescent="0.2">
      <c r="A19" s="39"/>
      <c r="D19" s="39" t="str">
        <f t="shared" si="0"/>
        <v>Agriculture-Continuous High Residue Till</v>
      </c>
      <c r="E19" s="39" t="s">
        <v>84</v>
      </c>
      <c r="F19" s="45" t="s">
        <v>32</v>
      </c>
      <c r="G19" s="39">
        <v>18</v>
      </c>
      <c r="L19" s="42" t="s">
        <v>10</v>
      </c>
    </row>
    <row r="20" spans="1:12" ht="20.25" customHeight="1" x14ac:dyDescent="0.2">
      <c r="A20" s="39"/>
      <c r="D20" s="39" t="str">
        <f t="shared" si="0"/>
        <v>Agriculture-Conversion to Hayland (RI)</v>
      </c>
      <c r="E20" s="39" t="s">
        <v>84</v>
      </c>
      <c r="F20" s="45" t="s">
        <v>33</v>
      </c>
      <c r="G20" s="39">
        <v>19</v>
      </c>
      <c r="L20" s="42" t="s">
        <v>11</v>
      </c>
    </row>
    <row r="21" spans="1:12" ht="20.25" customHeight="1" x14ac:dyDescent="0.2">
      <c r="A21" s="39"/>
      <c r="D21" s="39" t="str">
        <f t="shared" si="0"/>
        <v>Agriculture-Conversion to Pasture (RI)</v>
      </c>
      <c r="E21" s="39" t="s">
        <v>84</v>
      </c>
      <c r="F21" s="45" t="s">
        <v>34</v>
      </c>
      <c r="G21" s="39">
        <v>20</v>
      </c>
      <c r="L21" s="42" t="s">
        <v>12</v>
      </c>
    </row>
    <row r="22" spans="1:12" ht="20.25" customHeight="1" x14ac:dyDescent="0.2">
      <c r="A22" s="39"/>
      <c r="D22" s="39" t="str">
        <f t="shared" si="0"/>
        <v xml:space="preserve">Agriculture-Cover Crops (Annual Legume, Annual Legume and Grass, Annual Ryegrass, Barley, Forage Radish, Forage Radish and Grass, Oats, Rye, Triticale, Wheat, Winter Hardy Brassica) </v>
      </c>
      <c r="E22" s="39" t="s">
        <v>84</v>
      </c>
      <c r="F22" s="45" t="s">
        <v>463</v>
      </c>
      <c r="G22" s="39">
        <v>21</v>
      </c>
      <c r="L22" s="42" t="s">
        <v>426</v>
      </c>
    </row>
    <row r="23" spans="1:12" ht="20.25" customHeight="1" x14ac:dyDescent="0.2">
      <c r="A23" s="39"/>
      <c r="D23" s="39" t="str">
        <f t="shared" si="0"/>
        <v>Agriculture-Cropland Irrigation Management</v>
      </c>
      <c r="E23" s="39" t="s">
        <v>84</v>
      </c>
      <c r="F23" s="45" t="s">
        <v>35</v>
      </c>
      <c r="G23" s="39">
        <v>22</v>
      </c>
      <c r="L23" s="42" t="s">
        <v>13</v>
      </c>
    </row>
    <row r="24" spans="1:12" ht="20.25" customHeight="1" x14ac:dyDescent="0.2">
      <c r="A24" s="39"/>
      <c r="D24" s="39" t="str">
        <f t="shared" si="0"/>
        <v>Agriculture-Dairy Precision Feeding and/or Forage Management</v>
      </c>
      <c r="E24" s="39" t="s">
        <v>84</v>
      </c>
      <c r="F24" s="45" t="s">
        <v>36</v>
      </c>
      <c r="G24" s="39">
        <v>23</v>
      </c>
      <c r="L24" s="42" t="s">
        <v>14</v>
      </c>
    </row>
    <row r="25" spans="1:12" ht="20.25" customHeight="1" x14ac:dyDescent="0.2">
      <c r="A25" s="39"/>
      <c r="D25" s="39" t="str">
        <f t="shared" si="0"/>
        <v>Agriculture-Dirt &amp; Gravel Road E&amp;SC-Driving Surface Aggregate + Raising the Roadbed</v>
      </c>
      <c r="E25" s="39" t="s">
        <v>84</v>
      </c>
      <c r="F25" s="45" t="s">
        <v>37</v>
      </c>
      <c r="G25" s="39">
        <v>24</v>
      </c>
      <c r="L25" s="42" t="s">
        <v>15</v>
      </c>
    </row>
    <row r="26" spans="1:12" ht="20.25" customHeight="1" x14ac:dyDescent="0.2">
      <c r="A26" s="39"/>
      <c r="D26" s="39" t="str">
        <f t="shared" si="0"/>
        <v>Agriculture-Dirt &amp; Gravel Road E&amp;SC-Outlets Only</v>
      </c>
      <c r="E26" s="39" t="s">
        <v>84</v>
      </c>
      <c r="F26" s="45" t="s">
        <v>38</v>
      </c>
      <c r="G26" s="39">
        <v>25</v>
      </c>
      <c r="L26" s="42" t="s">
        <v>16</v>
      </c>
    </row>
    <row r="27" spans="1:12" ht="20.25" customHeight="1" x14ac:dyDescent="0.2">
      <c r="A27" s="39"/>
      <c r="D27" s="39" t="str">
        <f t="shared" si="0"/>
        <v>Agriculture-Dirt &amp; Gravel Road E&amp;SC-with Outlets</v>
      </c>
      <c r="E27" s="39" t="s">
        <v>84</v>
      </c>
      <c r="F27" s="45" t="s">
        <v>39</v>
      </c>
      <c r="G27" s="39">
        <v>26</v>
      </c>
      <c r="L27" s="42" t="s">
        <v>17</v>
      </c>
    </row>
    <row r="28" spans="1:12" ht="20.25" customHeight="1" x14ac:dyDescent="0.2">
      <c r="A28" s="39"/>
      <c r="D28" s="39" t="str">
        <f t="shared" si="0"/>
        <v>Agriculture-Dry Waste Storage Structure (RI)</v>
      </c>
      <c r="E28" s="39" t="s">
        <v>84</v>
      </c>
      <c r="F28" s="45" t="s">
        <v>40</v>
      </c>
      <c r="G28" s="39">
        <v>27</v>
      </c>
      <c r="L28" s="42" t="s">
        <v>18</v>
      </c>
    </row>
    <row r="29" spans="1:12" ht="20.25" customHeight="1" x14ac:dyDescent="0.2">
      <c r="A29" s="39"/>
      <c r="D29" s="39" t="str">
        <f t="shared" si="0"/>
        <v>Agriculture-Grass Buffer on Watercourse (RI)</v>
      </c>
      <c r="E29" s="39" t="s">
        <v>84</v>
      </c>
      <c r="F29" s="45" t="s">
        <v>41</v>
      </c>
      <c r="G29" s="39">
        <v>28</v>
      </c>
      <c r="L29" s="42" t="s">
        <v>19</v>
      </c>
    </row>
    <row r="30" spans="1:12" ht="20.25" customHeight="1" x14ac:dyDescent="0.2">
      <c r="A30" s="39"/>
      <c r="D30" s="39" t="str">
        <f t="shared" si="0"/>
        <v>Agriculture-Grass Buffers</v>
      </c>
      <c r="E30" s="39" t="s">
        <v>84</v>
      </c>
      <c r="F30" s="45" t="s">
        <v>42</v>
      </c>
      <c r="G30" s="39">
        <v>29</v>
      </c>
    </row>
    <row r="31" spans="1:12" ht="20.25" customHeight="1" x14ac:dyDescent="0.2">
      <c r="A31" s="39"/>
      <c r="D31" s="39" t="str">
        <f t="shared" si="0"/>
        <v>Agriculture-Grass Nutrient Exclusion Area on Watercourse (RI)</v>
      </c>
      <c r="E31" s="39" t="s">
        <v>84</v>
      </c>
      <c r="F31" s="45" t="s">
        <v>43</v>
      </c>
      <c r="G31" s="39">
        <v>30</v>
      </c>
    </row>
    <row r="32" spans="1:12" ht="20.25" customHeight="1" x14ac:dyDescent="0.2">
      <c r="A32" s="39"/>
      <c r="D32" s="39" t="str">
        <f t="shared" si="0"/>
        <v>Agriculture-Heavy Use Poultry Area Concrete Pads</v>
      </c>
      <c r="E32" s="39" t="s">
        <v>84</v>
      </c>
      <c r="F32" s="45" t="s">
        <v>44</v>
      </c>
      <c r="G32" s="39">
        <v>31</v>
      </c>
    </row>
    <row r="33" spans="1:7" ht="20.25" customHeight="1" x14ac:dyDescent="0.2">
      <c r="A33" s="39"/>
      <c r="D33" s="39" t="str">
        <f t="shared" si="0"/>
        <v>Agriculture-Horse Pasture Management</v>
      </c>
      <c r="E33" s="39" t="s">
        <v>84</v>
      </c>
      <c r="F33" s="45" t="s">
        <v>45</v>
      </c>
      <c r="G33" s="39">
        <v>32</v>
      </c>
    </row>
    <row r="34" spans="1:7" ht="20.25" customHeight="1" x14ac:dyDescent="0.2">
      <c r="A34" s="39"/>
      <c r="D34" s="39" t="str">
        <f t="shared" si="0"/>
        <v>Agriculture-Irrigation Water Capture Reuse</v>
      </c>
      <c r="E34" s="39" t="s">
        <v>84</v>
      </c>
      <c r="F34" s="45" t="s">
        <v>46</v>
      </c>
      <c r="G34" s="39">
        <v>33</v>
      </c>
    </row>
    <row r="35" spans="1:7" ht="20.25" customHeight="1" x14ac:dyDescent="0.2">
      <c r="A35" s="39"/>
      <c r="D35" s="39" t="str">
        <f t="shared" si="0"/>
        <v>Agriculture-Lagoon Covers</v>
      </c>
      <c r="E35" s="39" t="s">
        <v>84</v>
      </c>
      <c r="F35" s="45" t="s">
        <v>47</v>
      </c>
      <c r="G35" s="39">
        <v>34</v>
      </c>
    </row>
    <row r="36" spans="1:7" ht="20.25" customHeight="1" x14ac:dyDescent="0.2">
      <c r="A36" s="39"/>
      <c r="D36" s="39" t="str">
        <f t="shared" si="0"/>
        <v>Agriculture-Land Retirement to Hay without nutrients (HEL)</v>
      </c>
      <c r="E36" s="39" t="s">
        <v>84</v>
      </c>
      <c r="F36" s="45" t="s">
        <v>48</v>
      </c>
      <c r="G36" s="39">
        <v>35</v>
      </c>
    </row>
    <row r="37" spans="1:7" ht="20.25" customHeight="1" x14ac:dyDescent="0.2">
      <c r="A37" s="39"/>
      <c r="D37" s="39" t="str">
        <f t="shared" si="0"/>
        <v>Agriculture-Land Retirement to Pasture (HEL)</v>
      </c>
      <c r="E37" s="39" t="s">
        <v>84</v>
      </c>
      <c r="F37" s="45" t="s">
        <v>49</v>
      </c>
      <c r="G37" s="39">
        <v>36</v>
      </c>
    </row>
    <row r="38" spans="1:7" ht="20.25" customHeight="1" x14ac:dyDescent="0.2">
      <c r="A38" s="39"/>
      <c r="D38" s="39" t="str">
        <f t="shared" si="0"/>
        <v>Agriculture-Loafing Lot Management</v>
      </c>
      <c r="E38" s="39" t="s">
        <v>84</v>
      </c>
      <c r="F38" s="45" t="s">
        <v>50</v>
      </c>
      <c r="G38" s="39">
        <v>37</v>
      </c>
    </row>
    <row r="39" spans="1:7" ht="20.25" customHeight="1" x14ac:dyDescent="0.2">
      <c r="A39" s="39"/>
      <c r="D39" s="39" t="str">
        <f t="shared" si="0"/>
        <v>Agriculture-Manure Injection/Manure Incorporation</v>
      </c>
      <c r="E39" s="39" t="s">
        <v>84</v>
      </c>
      <c r="F39" s="45" t="s">
        <v>51</v>
      </c>
      <c r="G39" s="39">
        <v>38</v>
      </c>
    </row>
    <row r="40" spans="1:7" ht="20.25" customHeight="1" x14ac:dyDescent="0.2">
      <c r="A40" s="39"/>
      <c r="D40" s="39" t="str">
        <f t="shared" si="0"/>
        <v>Agriculture-Manure Technology: Chemical Treatments (Dry and Wet Manure)</v>
      </c>
      <c r="E40" s="39" t="s">
        <v>84</v>
      </c>
      <c r="F40" s="45" t="s">
        <v>52</v>
      </c>
      <c r="G40" s="39">
        <v>39</v>
      </c>
    </row>
    <row r="41" spans="1:7" ht="20.25" customHeight="1" x14ac:dyDescent="0.2">
      <c r="A41" s="39"/>
      <c r="D41" s="39" t="str">
        <f t="shared" si="0"/>
        <v>Agriculture-Manure Technology: Composting</v>
      </c>
      <c r="E41" s="39" t="s">
        <v>84</v>
      </c>
      <c r="F41" s="45" t="s">
        <v>53</v>
      </c>
      <c r="G41" s="39">
        <v>40</v>
      </c>
    </row>
    <row r="42" spans="1:7" ht="20.25" customHeight="1" x14ac:dyDescent="0.2">
      <c r="A42" s="39"/>
      <c r="D42" s="39" t="str">
        <f t="shared" si="0"/>
        <v>Agriculture-Manure Technology: Microbial Digestion (anaerobic digester)</v>
      </c>
      <c r="E42" s="39" t="s">
        <v>84</v>
      </c>
      <c r="F42" s="45" t="s">
        <v>54</v>
      </c>
      <c r="G42" s="39">
        <v>41</v>
      </c>
    </row>
    <row r="43" spans="1:7" ht="20.25" customHeight="1" x14ac:dyDescent="0.2">
      <c r="A43" s="39"/>
      <c r="D43" s="39" t="str">
        <f t="shared" si="0"/>
        <v>Agriculture-Manure Technology: Solid-Liquid Separation</v>
      </c>
      <c r="E43" s="39" t="s">
        <v>84</v>
      </c>
      <c r="F43" s="45" t="s">
        <v>55</v>
      </c>
      <c r="G43" s="39">
        <v>42</v>
      </c>
    </row>
    <row r="44" spans="1:7" ht="20.25" customHeight="1" x14ac:dyDescent="0.2">
      <c r="A44" s="39"/>
      <c r="D44" s="39" t="str">
        <f t="shared" si="0"/>
        <v>Agriculture-Manure Technology: Thermal (or Thermochemical) Treatment</v>
      </c>
      <c r="E44" s="39" t="s">
        <v>84</v>
      </c>
      <c r="F44" s="45" t="s">
        <v>56</v>
      </c>
      <c r="G44" s="39">
        <v>43</v>
      </c>
    </row>
    <row r="45" spans="1:7" ht="20.25" customHeight="1" x14ac:dyDescent="0.2">
      <c r="A45" s="39"/>
      <c r="D45" s="39" t="str">
        <f t="shared" si="0"/>
        <v>Agriculture-Manure Transport (ALL Animal Types and all manure forms)</v>
      </c>
      <c r="E45" s="39" t="s">
        <v>84</v>
      </c>
      <c r="F45" s="45" t="s">
        <v>57</v>
      </c>
      <c r="G45" s="39">
        <v>44</v>
      </c>
    </row>
    <row r="46" spans="1:7" ht="20.25" customHeight="1" x14ac:dyDescent="0.2">
      <c r="A46" s="39"/>
      <c r="D46" s="39" t="str">
        <f t="shared" si="0"/>
        <v>Agriculture-Narrow Forest Buffer</v>
      </c>
      <c r="E46" s="39" t="s">
        <v>84</v>
      </c>
      <c r="F46" s="45" t="s">
        <v>58</v>
      </c>
      <c r="G46" s="39">
        <v>45</v>
      </c>
    </row>
    <row r="47" spans="1:7" ht="20.25" customHeight="1" x14ac:dyDescent="0.2">
      <c r="A47" s="39"/>
      <c r="D47" s="39" t="str">
        <f t="shared" si="0"/>
        <v>Agriculture-Narrow Grass Buffer</v>
      </c>
      <c r="E47" s="39" t="s">
        <v>84</v>
      </c>
      <c r="F47" s="45" t="s">
        <v>59</v>
      </c>
      <c r="G47" s="39">
        <v>46</v>
      </c>
    </row>
    <row r="48" spans="1:7" ht="20.25" customHeight="1" x14ac:dyDescent="0.2">
      <c r="A48" s="39"/>
      <c r="D48" s="39" t="str">
        <f t="shared" si="0"/>
        <v>Agriculture-Phase 5.3.2 Nutrient Management Tier 2 N</v>
      </c>
      <c r="E48" s="39" t="s">
        <v>84</v>
      </c>
      <c r="F48" s="45" t="s">
        <v>60</v>
      </c>
      <c r="G48" s="39">
        <v>47</v>
      </c>
    </row>
    <row r="49" spans="1:7" ht="20.25" customHeight="1" x14ac:dyDescent="0.2">
      <c r="A49" s="39"/>
      <c r="D49" s="39" t="str">
        <f t="shared" si="0"/>
        <v>Agriculture-Phase 5.3.2 Nutrient Management Tier 2 N and P</v>
      </c>
      <c r="E49" s="39" t="s">
        <v>84</v>
      </c>
      <c r="F49" s="45" t="s">
        <v>61</v>
      </c>
      <c r="G49" s="39">
        <v>48</v>
      </c>
    </row>
    <row r="50" spans="1:7" ht="20.25" customHeight="1" x14ac:dyDescent="0.2">
      <c r="A50" s="39"/>
      <c r="D50" s="39" t="str">
        <f t="shared" si="0"/>
        <v>Agriculture-Phase 5.3.2 Nutrient Management Tier 2 P</v>
      </c>
      <c r="E50" s="39" t="s">
        <v>84</v>
      </c>
      <c r="F50" s="45" t="s">
        <v>62</v>
      </c>
      <c r="G50" s="39">
        <v>49</v>
      </c>
    </row>
    <row r="51" spans="1:7" ht="20.25" customHeight="1" x14ac:dyDescent="0.2">
      <c r="A51" s="39"/>
      <c r="D51" s="39" t="str">
        <f t="shared" si="0"/>
        <v>Agriculture-Phase 5.3.2 Nutrient Management Tier 3 N</v>
      </c>
      <c r="E51" s="39" t="s">
        <v>84</v>
      </c>
      <c r="F51" s="45" t="s">
        <v>63</v>
      </c>
      <c r="G51" s="39">
        <v>50</v>
      </c>
    </row>
    <row r="52" spans="1:7" ht="20.25" customHeight="1" x14ac:dyDescent="0.2">
      <c r="A52" s="39"/>
      <c r="D52" s="39" t="str">
        <f t="shared" si="0"/>
        <v>Agriculture-Phase 6 Conservation Tillage</v>
      </c>
      <c r="E52" s="39" t="s">
        <v>84</v>
      </c>
      <c r="F52" s="45" t="s">
        <v>64</v>
      </c>
      <c r="G52" s="39">
        <v>51</v>
      </c>
    </row>
    <row r="53" spans="1:7" ht="20.25" customHeight="1" x14ac:dyDescent="0.2">
      <c r="A53" s="39"/>
      <c r="D53" s="39" t="str">
        <f t="shared" si="0"/>
        <v>Agriculture-Phase 6 High Residue Tillage</v>
      </c>
      <c r="E53" s="39" t="s">
        <v>84</v>
      </c>
      <c r="F53" s="45" t="s">
        <v>65</v>
      </c>
      <c r="G53" s="39">
        <v>52</v>
      </c>
    </row>
    <row r="54" spans="1:7" ht="20.25" customHeight="1" x14ac:dyDescent="0.2">
      <c r="A54" s="39"/>
      <c r="D54" s="39" t="str">
        <f t="shared" si="0"/>
        <v>Agriculture-Phase 6 Nutrient Management-N Core</v>
      </c>
      <c r="E54" s="39" t="s">
        <v>84</v>
      </c>
      <c r="F54" s="45" t="s">
        <v>66</v>
      </c>
      <c r="G54" s="39">
        <v>53</v>
      </c>
    </row>
    <row r="55" spans="1:7" ht="20.25" customHeight="1" x14ac:dyDescent="0.2">
      <c r="A55" s="39"/>
      <c r="D55" s="39" t="str">
        <f t="shared" si="0"/>
        <v>Agriculture-Phase 6 Nutrient Management-N Supplemental</v>
      </c>
      <c r="E55" s="39" t="s">
        <v>84</v>
      </c>
      <c r="F55" s="45" t="s">
        <v>67</v>
      </c>
      <c r="G55" s="39">
        <v>54</v>
      </c>
    </row>
    <row r="56" spans="1:7" ht="20.25" customHeight="1" x14ac:dyDescent="0.2">
      <c r="A56" s="39"/>
      <c r="D56" s="39" t="str">
        <f t="shared" si="0"/>
        <v>Agriculture-Phase 6 Nutrient Management-P Core</v>
      </c>
      <c r="E56" s="39" t="s">
        <v>84</v>
      </c>
      <c r="F56" s="45" t="s">
        <v>68</v>
      </c>
      <c r="G56" s="39">
        <v>55</v>
      </c>
    </row>
    <row r="57" spans="1:7" ht="20.25" customHeight="1" x14ac:dyDescent="0.2">
      <c r="A57" s="39"/>
      <c r="D57" s="39" t="str">
        <f t="shared" si="0"/>
        <v>Agriculture-Phase 6 Nutrient Management-P Supplemental</v>
      </c>
      <c r="E57" s="39" t="s">
        <v>84</v>
      </c>
      <c r="F57" s="45" t="s">
        <v>69</v>
      </c>
      <c r="G57" s="39">
        <v>56</v>
      </c>
    </row>
    <row r="58" spans="1:7" ht="20.25" customHeight="1" x14ac:dyDescent="0.2">
      <c r="A58" s="39"/>
      <c r="D58" s="39" t="str">
        <f t="shared" si="0"/>
        <v>Agriculture-Poultry Litter Treatment (e.g., alum)</v>
      </c>
      <c r="E58" s="39" t="s">
        <v>84</v>
      </c>
      <c r="F58" s="45" t="s">
        <v>70</v>
      </c>
      <c r="G58" s="39">
        <v>57</v>
      </c>
    </row>
    <row r="59" spans="1:7" ht="20.25" customHeight="1" x14ac:dyDescent="0.2">
      <c r="A59" s="39"/>
      <c r="D59" s="39" t="str">
        <f t="shared" si="0"/>
        <v>Agriculture-Poultry Phytase</v>
      </c>
      <c r="E59" s="39" t="s">
        <v>84</v>
      </c>
      <c r="F59" s="45" t="s">
        <v>71</v>
      </c>
      <c r="G59" s="39">
        <v>58</v>
      </c>
    </row>
    <row r="60" spans="1:7" ht="20.25" customHeight="1" x14ac:dyDescent="0.2">
      <c r="A60" s="39"/>
      <c r="D60" s="39" t="str">
        <f t="shared" si="0"/>
        <v>Agriculture-Precision Intensive Rotational/Prescribed Grazing</v>
      </c>
      <c r="E60" s="39" t="s">
        <v>84</v>
      </c>
      <c r="F60" s="45" t="s">
        <v>72</v>
      </c>
      <c r="G60" s="39">
        <v>59</v>
      </c>
    </row>
    <row r="61" spans="1:7" ht="20.25" customHeight="1" x14ac:dyDescent="0.2">
      <c r="A61" s="39"/>
      <c r="D61" s="39" t="str">
        <f t="shared" si="0"/>
        <v>Agriculture-Rotational Grazing (RI)</v>
      </c>
      <c r="E61" s="39" t="s">
        <v>84</v>
      </c>
      <c r="F61" s="45" t="s">
        <v>73</v>
      </c>
      <c r="G61" s="39">
        <v>60</v>
      </c>
    </row>
    <row r="62" spans="1:7" ht="20.25" customHeight="1" x14ac:dyDescent="0.2">
      <c r="A62" s="39"/>
      <c r="D62" s="39" t="str">
        <f t="shared" si="0"/>
        <v>Agriculture-Stream Access Control with Fencing</v>
      </c>
      <c r="E62" s="39" t="s">
        <v>84</v>
      </c>
      <c r="F62" s="45" t="s">
        <v>74</v>
      </c>
      <c r="G62" s="39">
        <v>61</v>
      </c>
    </row>
    <row r="63" spans="1:7" ht="20.25" customHeight="1" x14ac:dyDescent="0.2">
      <c r="A63" s="39"/>
      <c r="D63" s="39" t="str">
        <f t="shared" si="0"/>
        <v>Agriculture-Streamside Forest Buffers</v>
      </c>
      <c r="E63" s="39" t="s">
        <v>84</v>
      </c>
      <c r="F63" s="45" t="s">
        <v>75</v>
      </c>
      <c r="G63" s="39">
        <v>62</v>
      </c>
    </row>
    <row r="64" spans="1:7" ht="20.25" customHeight="1" x14ac:dyDescent="0.2">
      <c r="A64" s="39"/>
      <c r="D64" s="39" t="str">
        <f t="shared" si="0"/>
        <v>Agriculture-Streamside Grass Buffers</v>
      </c>
      <c r="E64" s="39" t="s">
        <v>84</v>
      </c>
      <c r="F64" s="45" t="s">
        <v>76</v>
      </c>
      <c r="G64" s="39">
        <v>63</v>
      </c>
    </row>
    <row r="65" spans="1:7" ht="20.25" customHeight="1" x14ac:dyDescent="0.2">
      <c r="A65" s="39"/>
      <c r="D65" s="39" t="str">
        <f t="shared" si="0"/>
        <v>Agriculture-Swine Phytase</v>
      </c>
      <c r="E65" s="39" t="s">
        <v>84</v>
      </c>
      <c r="F65" s="45" t="s">
        <v>77</v>
      </c>
      <c r="G65" s="39">
        <v>64</v>
      </c>
    </row>
    <row r="66" spans="1:7" ht="20.25" customHeight="1" x14ac:dyDescent="0.2">
      <c r="A66" s="39"/>
      <c r="D66" s="39" t="str">
        <f t="shared" ref="D66:D129" si="1">E66&amp;"-"&amp;F66</f>
        <v>Agriculture-Vegetative Environmental Buffer for Poultry-Grass (RI)</v>
      </c>
      <c r="E66" s="39" t="s">
        <v>84</v>
      </c>
      <c r="F66" s="45" t="s">
        <v>78</v>
      </c>
      <c r="G66" s="39">
        <v>65</v>
      </c>
    </row>
    <row r="67" spans="1:7" ht="20.25" customHeight="1" x14ac:dyDescent="0.2">
      <c r="A67" s="39"/>
      <c r="D67" s="39" t="str">
        <f t="shared" si="1"/>
        <v>Agriculture-Vegetative Environmental Buffer for Poultry-Trees (RI)</v>
      </c>
      <c r="E67" s="39" t="s">
        <v>84</v>
      </c>
      <c r="F67" s="45" t="s">
        <v>79</v>
      </c>
      <c r="G67" s="39">
        <v>66</v>
      </c>
    </row>
    <row r="68" spans="1:7" ht="20.25" customHeight="1" x14ac:dyDescent="0.2">
      <c r="A68" s="39"/>
      <c r="D68" s="39" t="str">
        <f t="shared" si="1"/>
        <v>Agriculture-Water Control Structure (ALL including RI)</v>
      </c>
      <c r="E68" s="39" t="s">
        <v>84</v>
      </c>
      <c r="F68" s="45" t="s">
        <v>80</v>
      </c>
      <c r="G68" s="39">
        <v>67</v>
      </c>
    </row>
    <row r="69" spans="1:7" ht="20.25" customHeight="1" x14ac:dyDescent="0.2">
      <c r="A69" s="39"/>
      <c r="D69" s="39" t="str">
        <f t="shared" si="1"/>
        <v>Agriculture-Watercourse Access Control - Narrow Grass and Grass (RI)</v>
      </c>
      <c r="E69" s="39" t="s">
        <v>84</v>
      </c>
      <c r="F69" s="45" t="s">
        <v>81</v>
      </c>
      <c r="G69" s="39">
        <v>68</v>
      </c>
    </row>
    <row r="70" spans="1:7" ht="20.25" customHeight="1" x14ac:dyDescent="0.2">
      <c r="A70" s="39"/>
      <c r="D70" s="39" t="str">
        <f t="shared" si="1"/>
        <v>Agriculture-Watercourse Access Control - Narrow Trees and Trees (RI)</v>
      </c>
      <c r="E70" s="39" t="s">
        <v>84</v>
      </c>
      <c r="F70" s="45" t="s">
        <v>82</v>
      </c>
      <c r="G70" s="39">
        <v>69</v>
      </c>
    </row>
    <row r="71" spans="1:7" ht="20.25" customHeight="1" x14ac:dyDescent="0.2">
      <c r="A71" s="39"/>
      <c r="D71" s="39" t="str">
        <f t="shared" si="1"/>
        <v>Agriculture-Wetland Restoration and Streamside Wetland Restoration</v>
      </c>
      <c r="E71" s="39" t="s">
        <v>84</v>
      </c>
      <c r="F71" s="45" t="s">
        <v>83</v>
      </c>
      <c r="G71" s="39">
        <v>70</v>
      </c>
    </row>
    <row r="72" spans="1:7" ht="20.25" customHeight="1" x14ac:dyDescent="0.2">
      <c r="A72" s="39"/>
      <c r="D72" s="39" t="str">
        <f t="shared" si="1"/>
        <v>Forestry-Select BMP</v>
      </c>
      <c r="E72" s="39" t="s">
        <v>85</v>
      </c>
      <c r="F72" s="45" t="s">
        <v>422</v>
      </c>
      <c r="G72" s="39">
        <v>71</v>
      </c>
    </row>
    <row r="73" spans="1:7" ht="20.25" customHeight="1" x14ac:dyDescent="0.2">
      <c r="A73" s="39"/>
      <c r="D73" s="39" t="str">
        <f t="shared" si="1"/>
        <v>Forestry-Ag Forest Buffer</v>
      </c>
      <c r="E73" s="39" t="s">
        <v>85</v>
      </c>
      <c r="F73" s="45" t="s">
        <v>104</v>
      </c>
      <c r="G73" s="39">
        <v>72</v>
      </c>
    </row>
    <row r="74" spans="1:7" ht="20.25" customHeight="1" x14ac:dyDescent="0.2">
      <c r="A74" s="39"/>
      <c r="D74" s="39" t="str">
        <f t="shared" si="1"/>
        <v>Forestry-Ag Tree Planting</v>
      </c>
      <c r="E74" s="39" t="s">
        <v>85</v>
      </c>
      <c r="F74" s="45" t="s">
        <v>105</v>
      </c>
      <c r="G74" s="39">
        <v>73</v>
      </c>
    </row>
    <row r="75" spans="1:7" ht="20.25" customHeight="1" x14ac:dyDescent="0.2">
      <c r="A75" s="39"/>
      <c r="D75" s="39" t="str">
        <f t="shared" si="1"/>
        <v>Forestry-Dirt &amp; Gravel Road Erosion &amp; Sediment Control</v>
      </c>
      <c r="E75" s="39" t="s">
        <v>85</v>
      </c>
      <c r="F75" s="45" t="s">
        <v>464</v>
      </c>
      <c r="G75" s="39">
        <v>74</v>
      </c>
    </row>
    <row r="76" spans="1:7" ht="20.25" customHeight="1" x14ac:dyDescent="0.2">
      <c r="A76" s="39"/>
      <c r="D76" s="39" t="str">
        <f t="shared" si="1"/>
        <v>Forestry-Forest Conservation</v>
      </c>
      <c r="E76" s="39" t="s">
        <v>85</v>
      </c>
      <c r="F76" s="45" t="s">
        <v>86</v>
      </c>
      <c r="G76" s="39">
        <v>75</v>
      </c>
    </row>
    <row r="77" spans="1:7" ht="20.25" customHeight="1" x14ac:dyDescent="0.2">
      <c r="A77" s="39"/>
      <c r="D77" s="39" t="str">
        <f t="shared" si="1"/>
        <v>Forestry-Forest Harvesting Practices</v>
      </c>
      <c r="E77" s="39" t="s">
        <v>85</v>
      </c>
      <c r="F77" s="45" t="s">
        <v>87</v>
      </c>
      <c r="G77" s="39">
        <v>76</v>
      </c>
    </row>
    <row r="78" spans="1:7" ht="20.25" customHeight="1" x14ac:dyDescent="0.2">
      <c r="A78" s="39"/>
      <c r="D78" s="39" t="str">
        <f t="shared" si="1"/>
        <v>Forestry-Narrow Forest Buffer</v>
      </c>
      <c r="E78" s="39" t="s">
        <v>85</v>
      </c>
      <c r="F78" s="45" t="s">
        <v>58</v>
      </c>
      <c r="G78" s="39">
        <v>77</v>
      </c>
    </row>
    <row r="79" spans="1:7" ht="20.25" customHeight="1" x14ac:dyDescent="0.2">
      <c r="A79" s="39"/>
      <c r="D79" s="39" t="str">
        <f t="shared" si="1"/>
        <v>Forestry-Streamside Forest Buffers</v>
      </c>
      <c r="E79" s="39" t="s">
        <v>85</v>
      </c>
      <c r="F79" s="45" t="s">
        <v>75</v>
      </c>
      <c r="G79" s="39">
        <v>78</v>
      </c>
    </row>
    <row r="80" spans="1:7" ht="20.25" customHeight="1" x14ac:dyDescent="0.2">
      <c r="A80" s="39"/>
      <c r="D80" s="39" t="str">
        <f t="shared" si="1"/>
        <v>Forestry-Urban Forest Buffers</v>
      </c>
      <c r="E80" s="39" t="s">
        <v>85</v>
      </c>
      <c r="F80" s="45" t="s">
        <v>88</v>
      </c>
      <c r="G80" s="39">
        <v>79</v>
      </c>
    </row>
    <row r="81" spans="1:7" ht="20.25" customHeight="1" x14ac:dyDescent="0.2">
      <c r="A81" s="39"/>
      <c r="D81" s="39" t="str">
        <f t="shared" si="1"/>
        <v>Forestry-Urban Tree Planting</v>
      </c>
      <c r="E81" s="39" t="s">
        <v>85</v>
      </c>
      <c r="F81" s="45" t="s">
        <v>91</v>
      </c>
      <c r="G81" s="39">
        <v>80</v>
      </c>
    </row>
    <row r="82" spans="1:7" ht="20.25" customHeight="1" x14ac:dyDescent="0.2">
      <c r="A82" s="39"/>
      <c r="D82" s="39" t="str">
        <f t="shared" si="1"/>
        <v>Septics-Select BMP</v>
      </c>
      <c r="E82" s="39" t="s">
        <v>92</v>
      </c>
      <c r="F82" s="45" t="s">
        <v>422</v>
      </c>
      <c r="G82" s="39">
        <v>81</v>
      </c>
    </row>
    <row r="83" spans="1:7" ht="20.25" customHeight="1" x14ac:dyDescent="0.2">
      <c r="A83" s="39"/>
      <c r="D83" s="39" t="str">
        <f t="shared" si="1"/>
        <v>Septics-Constructed Wetland Elevated Mound</v>
      </c>
      <c r="E83" s="39" t="s">
        <v>92</v>
      </c>
      <c r="F83" s="45" t="s">
        <v>120</v>
      </c>
      <c r="G83" s="39">
        <v>82</v>
      </c>
    </row>
    <row r="84" spans="1:7" ht="20.25" customHeight="1" x14ac:dyDescent="0.2">
      <c r="A84" s="39"/>
      <c r="D84" s="39" t="str">
        <f t="shared" si="1"/>
        <v>Septics-Constructed Wetland Septic</v>
      </c>
      <c r="E84" s="39" t="s">
        <v>92</v>
      </c>
      <c r="F84" s="45" t="s">
        <v>121</v>
      </c>
      <c r="G84" s="39">
        <v>83</v>
      </c>
    </row>
    <row r="85" spans="1:7" ht="20.25" customHeight="1" x14ac:dyDescent="0.2">
      <c r="A85" s="39"/>
      <c r="D85" s="39" t="str">
        <f t="shared" si="1"/>
        <v>Septics-Constructed Wetland Shallow Pressure</v>
      </c>
      <c r="E85" s="39" t="s">
        <v>92</v>
      </c>
      <c r="F85" s="45" t="s">
        <v>122</v>
      </c>
      <c r="G85" s="39">
        <v>84</v>
      </c>
    </row>
    <row r="86" spans="1:7" ht="20.25" customHeight="1" x14ac:dyDescent="0.2">
      <c r="A86" s="39"/>
      <c r="D86" s="39" t="str">
        <f t="shared" si="1"/>
        <v>Septics-IFAS</v>
      </c>
      <c r="E86" s="39" t="s">
        <v>92</v>
      </c>
      <c r="F86" s="45" t="s">
        <v>123</v>
      </c>
      <c r="G86" s="39">
        <v>85</v>
      </c>
    </row>
    <row r="87" spans="1:7" ht="20.25" customHeight="1" x14ac:dyDescent="0.2">
      <c r="A87" s="39"/>
      <c r="D87" s="39" t="str">
        <f t="shared" si="1"/>
        <v>Septics-IFAS Elevated Mound</v>
      </c>
      <c r="E87" s="39" t="s">
        <v>92</v>
      </c>
      <c r="F87" s="45" t="s">
        <v>124</v>
      </c>
      <c r="G87" s="39">
        <v>86</v>
      </c>
    </row>
    <row r="88" spans="1:7" ht="20.25" customHeight="1" x14ac:dyDescent="0.2">
      <c r="A88" s="39"/>
      <c r="D88" s="39" t="str">
        <f t="shared" si="1"/>
        <v>Septics-IFAS Shallow Pressure</v>
      </c>
      <c r="E88" s="39" t="s">
        <v>92</v>
      </c>
      <c r="F88" s="45" t="s">
        <v>125</v>
      </c>
      <c r="G88" s="39">
        <v>87</v>
      </c>
    </row>
    <row r="89" spans="1:7" ht="20.25" customHeight="1" x14ac:dyDescent="0.2">
      <c r="A89" s="39"/>
      <c r="D89" s="39" t="str">
        <f t="shared" si="1"/>
        <v>Septics-IMF</v>
      </c>
      <c r="E89" s="39" t="s">
        <v>92</v>
      </c>
      <c r="F89" s="45" t="s">
        <v>126</v>
      </c>
      <c r="G89" s="39">
        <v>88</v>
      </c>
    </row>
    <row r="90" spans="1:7" ht="20.25" customHeight="1" x14ac:dyDescent="0.2">
      <c r="A90" s="39"/>
      <c r="D90" s="39" t="str">
        <f t="shared" si="1"/>
        <v>Septics-IMF Elevated Mound</v>
      </c>
      <c r="E90" s="39" t="s">
        <v>92</v>
      </c>
      <c r="F90" s="45" t="s">
        <v>127</v>
      </c>
      <c r="G90" s="39">
        <v>89</v>
      </c>
    </row>
    <row r="91" spans="1:7" ht="20.25" customHeight="1" x14ac:dyDescent="0.2">
      <c r="A91" s="39"/>
      <c r="D91" s="39" t="str">
        <f t="shared" si="1"/>
        <v>Septics-IMF Shallow Pressure</v>
      </c>
      <c r="E91" s="39" t="s">
        <v>92</v>
      </c>
      <c r="F91" s="45" t="s">
        <v>128</v>
      </c>
      <c r="G91" s="39">
        <v>90</v>
      </c>
    </row>
    <row r="92" spans="1:7" ht="20.25" customHeight="1" x14ac:dyDescent="0.2">
      <c r="A92" s="39"/>
      <c r="D92" s="39" t="str">
        <f t="shared" si="1"/>
        <v>Septics-NSF 40</v>
      </c>
      <c r="E92" s="39" t="s">
        <v>92</v>
      </c>
      <c r="F92" s="45" t="s">
        <v>129</v>
      </c>
      <c r="G92" s="39">
        <v>91</v>
      </c>
    </row>
    <row r="93" spans="1:7" ht="20.25" customHeight="1" x14ac:dyDescent="0.2">
      <c r="A93" s="39"/>
      <c r="D93" s="39" t="str">
        <f t="shared" si="1"/>
        <v>Septics-NSF 40 Elevated Mound</v>
      </c>
      <c r="E93" s="39" t="s">
        <v>92</v>
      </c>
      <c r="F93" s="45" t="s">
        <v>130</v>
      </c>
      <c r="G93" s="39">
        <v>92</v>
      </c>
    </row>
    <row r="94" spans="1:7" ht="20.25" customHeight="1" x14ac:dyDescent="0.2">
      <c r="A94" s="39"/>
      <c r="D94" s="39" t="str">
        <f t="shared" si="1"/>
        <v>Septics-NSF 40 Shallow Pressure</v>
      </c>
      <c r="E94" s="39" t="s">
        <v>92</v>
      </c>
      <c r="F94" s="45" t="s">
        <v>131</v>
      </c>
      <c r="G94" s="39">
        <v>93</v>
      </c>
    </row>
    <row r="95" spans="1:7" ht="20.25" customHeight="1" x14ac:dyDescent="0.2">
      <c r="A95" s="39"/>
      <c r="D95" s="39" t="str">
        <f t="shared" si="1"/>
        <v>Septics-Proporietary Ex Situ Elevated Mound</v>
      </c>
      <c r="E95" s="39" t="s">
        <v>92</v>
      </c>
      <c r="F95" s="45" t="s">
        <v>132</v>
      </c>
      <c r="G95" s="39">
        <v>94</v>
      </c>
    </row>
    <row r="96" spans="1:7" ht="20.25" customHeight="1" x14ac:dyDescent="0.2">
      <c r="A96" s="39"/>
      <c r="D96" s="39" t="str">
        <f t="shared" si="1"/>
        <v>Septics-Proprietary Ex Situ</v>
      </c>
      <c r="E96" s="39" t="s">
        <v>92</v>
      </c>
      <c r="F96" s="45" t="s">
        <v>133</v>
      </c>
      <c r="G96" s="39">
        <v>95</v>
      </c>
    </row>
    <row r="97" spans="1:7" ht="20.25" customHeight="1" x14ac:dyDescent="0.2">
      <c r="A97" s="39"/>
      <c r="D97" s="39" t="str">
        <f t="shared" si="1"/>
        <v>Septics-Proprietary Ex Situ Shallow Pressure</v>
      </c>
      <c r="E97" s="39" t="s">
        <v>92</v>
      </c>
      <c r="F97" s="45" t="s">
        <v>134</v>
      </c>
      <c r="G97" s="39">
        <v>96</v>
      </c>
    </row>
    <row r="98" spans="1:7" ht="20.25" customHeight="1" x14ac:dyDescent="0.2">
      <c r="A98" s="39"/>
      <c r="D98" s="39" t="str">
        <f t="shared" si="1"/>
        <v>Septics-RMF</v>
      </c>
      <c r="E98" s="39" t="s">
        <v>92</v>
      </c>
      <c r="F98" s="45" t="s">
        <v>135</v>
      </c>
      <c r="G98" s="39">
        <v>97</v>
      </c>
    </row>
    <row r="99" spans="1:7" ht="20.25" customHeight="1" x14ac:dyDescent="0.2">
      <c r="A99" s="39"/>
      <c r="D99" s="39" t="str">
        <f t="shared" si="1"/>
        <v>Septics-RMF Elevated Mound</v>
      </c>
      <c r="E99" s="39" t="s">
        <v>92</v>
      </c>
      <c r="F99" s="45" t="s">
        <v>136</v>
      </c>
      <c r="G99" s="39">
        <v>98</v>
      </c>
    </row>
    <row r="100" spans="1:7" ht="20.25" customHeight="1" x14ac:dyDescent="0.2">
      <c r="A100" s="39"/>
      <c r="D100" s="39" t="str">
        <f t="shared" si="1"/>
        <v>Septics-RMF Shallow Pressure</v>
      </c>
      <c r="E100" s="39" t="s">
        <v>92</v>
      </c>
      <c r="F100" s="45" t="s">
        <v>137</v>
      </c>
      <c r="G100" s="39">
        <v>99</v>
      </c>
    </row>
    <row r="101" spans="1:7" ht="20.25" customHeight="1" x14ac:dyDescent="0.2">
      <c r="A101" s="39"/>
      <c r="D101" s="39" t="str">
        <f t="shared" si="1"/>
        <v>Septics-Septic Connections</v>
      </c>
      <c r="E101" s="39" t="s">
        <v>92</v>
      </c>
      <c r="F101" s="45" t="s">
        <v>93</v>
      </c>
      <c r="G101" s="39">
        <v>100</v>
      </c>
    </row>
    <row r="102" spans="1:7" ht="20.25" customHeight="1" x14ac:dyDescent="0.2">
      <c r="A102" s="39"/>
      <c r="D102" s="39" t="str">
        <f t="shared" si="1"/>
        <v>Septics-Septic Denitrification</v>
      </c>
      <c r="E102" s="39" t="s">
        <v>92</v>
      </c>
      <c r="F102" s="45" t="s">
        <v>138</v>
      </c>
      <c r="G102" s="39">
        <v>101</v>
      </c>
    </row>
    <row r="103" spans="1:7" ht="20.25" customHeight="1" x14ac:dyDescent="0.2">
      <c r="A103" s="39"/>
      <c r="D103" s="39" t="str">
        <f t="shared" si="1"/>
        <v>Septics-Septic Effluent Elevated Mound</v>
      </c>
      <c r="E103" s="39" t="s">
        <v>92</v>
      </c>
      <c r="F103" s="45" t="s">
        <v>139</v>
      </c>
      <c r="G103" s="39">
        <v>102</v>
      </c>
    </row>
    <row r="104" spans="1:7" ht="20.25" customHeight="1" x14ac:dyDescent="0.2">
      <c r="A104" s="39"/>
      <c r="D104" s="39" t="str">
        <f t="shared" si="1"/>
        <v>Septics-Septic Effluent Shallow Pressure</v>
      </c>
      <c r="E104" s="39" t="s">
        <v>92</v>
      </c>
      <c r="F104" s="45" t="s">
        <v>140</v>
      </c>
      <c r="G104" s="39">
        <v>103</v>
      </c>
    </row>
    <row r="105" spans="1:7" ht="20.25" customHeight="1" x14ac:dyDescent="0.2">
      <c r="A105" s="39"/>
      <c r="D105" s="39" t="str">
        <f t="shared" si="1"/>
        <v>Septics-Septic Tank Advanced Treatment</v>
      </c>
      <c r="E105" s="39" t="s">
        <v>92</v>
      </c>
      <c r="F105" s="45" t="s">
        <v>141</v>
      </c>
      <c r="G105" s="39">
        <v>104</v>
      </c>
    </row>
    <row r="106" spans="1:7" ht="20.25" customHeight="1" x14ac:dyDescent="0.2">
      <c r="A106" s="39"/>
      <c r="D106" s="39" t="str">
        <f t="shared" si="1"/>
        <v>Septics-Septic Tank Pumpout</v>
      </c>
      <c r="E106" s="39" t="s">
        <v>92</v>
      </c>
      <c r="F106" s="45" t="s">
        <v>94</v>
      </c>
      <c r="G106" s="39">
        <v>105</v>
      </c>
    </row>
    <row r="107" spans="1:7" ht="20.25" customHeight="1" x14ac:dyDescent="0.2">
      <c r="A107" s="39"/>
      <c r="D107" s="39" t="str">
        <f t="shared" si="1"/>
        <v>Urban-Select BMP</v>
      </c>
      <c r="E107" s="39" t="s">
        <v>95</v>
      </c>
      <c r="F107" s="45" t="s">
        <v>422</v>
      </c>
      <c r="G107" s="39">
        <v>106</v>
      </c>
    </row>
    <row r="108" spans="1:7" ht="20.25" customHeight="1" x14ac:dyDescent="0.2">
      <c r="A108" s="39"/>
      <c r="D108" s="39" t="str">
        <f t="shared" si="1"/>
        <v>Urban-Abandoned Mine Reclamation</v>
      </c>
      <c r="E108" s="39" t="s">
        <v>95</v>
      </c>
      <c r="F108" s="45" t="s">
        <v>96</v>
      </c>
      <c r="G108" s="39">
        <v>107</v>
      </c>
    </row>
    <row r="109" spans="1:7" ht="20.25" customHeight="1" x14ac:dyDescent="0.2">
      <c r="A109" s="39"/>
      <c r="D109" s="39" t="str">
        <f t="shared" si="1"/>
        <v>Urban-Advanced Grey Infrastructure Nutrient Discovery Program</v>
      </c>
      <c r="E109" s="39" t="s">
        <v>95</v>
      </c>
      <c r="F109" s="45" t="s">
        <v>97</v>
      </c>
      <c r="G109" s="39">
        <v>108</v>
      </c>
    </row>
    <row r="110" spans="1:7" ht="20.25" customHeight="1" x14ac:dyDescent="0.2">
      <c r="A110" s="39"/>
      <c r="D110" s="39" t="str">
        <f t="shared" si="1"/>
        <v>Urban-Bioretention/raingardens</v>
      </c>
      <c r="E110" s="39" t="s">
        <v>95</v>
      </c>
      <c r="F110" s="45" t="s">
        <v>465</v>
      </c>
      <c r="G110" s="39">
        <v>109</v>
      </c>
    </row>
    <row r="111" spans="1:7" ht="20.25" customHeight="1" x14ac:dyDescent="0.2">
      <c r="A111" s="39"/>
      <c r="D111" s="39" t="str">
        <f t="shared" si="1"/>
        <v>Urban-Bioswale</v>
      </c>
      <c r="E111" s="39" t="s">
        <v>95</v>
      </c>
      <c r="F111" s="45" t="s">
        <v>142</v>
      </c>
      <c r="G111" s="39">
        <v>110</v>
      </c>
    </row>
    <row r="112" spans="1:7" ht="20.25" customHeight="1" x14ac:dyDescent="0.2">
      <c r="A112" s="39"/>
      <c r="D112" s="39" t="str">
        <f t="shared" si="1"/>
        <v>Urban-Dirt &amp; Gravel Road Erosion &amp; Sediment Control</v>
      </c>
      <c r="E112" s="39" t="s">
        <v>95</v>
      </c>
      <c r="F112" s="45" t="s">
        <v>464</v>
      </c>
      <c r="G112" s="39">
        <v>111</v>
      </c>
    </row>
    <row r="113" spans="1:7" ht="20.25" customHeight="1" x14ac:dyDescent="0.2">
      <c r="A113" s="39"/>
      <c r="D113" s="39" t="str">
        <f t="shared" si="1"/>
        <v>Urban-Dry Detention Ponds and Hydrodynamic Structures</v>
      </c>
      <c r="E113" s="39" t="s">
        <v>95</v>
      </c>
      <c r="F113" s="45" t="s">
        <v>143</v>
      </c>
      <c r="G113" s="39">
        <v>112</v>
      </c>
    </row>
    <row r="114" spans="1:7" ht="20.25" customHeight="1" x14ac:dyDescent="0.2">
      <c r="A114" s="39"/>
      <c r="D114" s="39" t="str">
        <f t="shared" si="1"/>
        <v>Urban-Dry Extended Detention Ponds</v>
      </c>
      <c r="E114" s="39" t="s">
        <v>95</v>
      </c>
      <c r="F114" s="45" t="s">
        <v>144</v>
      </c>
      <c r="G114" s="39">
        <v>113</v>
      </c>
    </row>
    <row r="115" spans="1:7" ht="20.25" customHeight="1" x14ac:dyDescent="0.2">
      <c r="A115" s="39"/>
      <c r="D115" s="39" t="str">
        <f t="shared" si="1"/>
        <v>Urban-Erosion and Sediment Control Level</v>
      </c>
      <c r="E115" s="39" t="s">
        <v>95</v>
      </c>
      <c r="F115" s="45" t="s">
        <v>466</v>
      </c>
      <c r="G115" s="39">
        <v>114</v>
      </c>
    </row>
    <row r="116" spans="1:7" ht="20.25" customHeight="1" x14ac:dyDescent="0.2">
      <c r="A116" s="39"/>
      <c r="D116" s="39" t="str">
        <f t="shared" si="1"/>
        <v>Urban-Filter Strip</v>
      </c>
      <c r="E116" s="39" t="s">
        <v>95</v>
      </c>
      <c r="F116" s="45" t="s">
        <v>467</v>
      </c>
      <c r="G116" s="39">
        <v>115</v>
      </c>
    </row>
    <row r="117" spans="1:7" ht="20.25" customHeight="1" x14ac:dyDescent="0.2">
      <c r="A117" s="39"/>
      <c r="D117" s="39" t="str">
        <f t="shared" si="1"/>
        <v>Urban-Filtering Practices</v>
      </c>
      <c r="E117" s="39" t="s">
        <v>95</v>
      </c>
      <c r="F117" s="45" t="s">
        <v>98</v>
      </c>
      <c r="G117" s="39">
        <v>116</v>
      </c>
    </row>
    <row r="118" spans="1:7" ht="20.25" customHeight="1" x14ac:dyDescent="0.2">
      <c r="A118" s="39"/>
      <c r="D118" s="39" t="str">
        <f t="shared" si="1"/>
        <v>Urban-Impervious Surface Reduction</v>
      </c>
      <c r="E118" s="39" t="s">
        <v>95</v>
      </c>
      <c r="F118" s="45" t="s">
        <v>99</v>
      </c>
      <c r="G118" s="39">
        <v>117</v>
      </c>
    </row>
    <row r="119" spans="1:7" ht="20.25" customHeight="1" x14ac:dyDescent="0.2">
      <c r="A119" s="39"/>
      <c r="D119" s="39" t="str">
        <f t="shared" si="1"/>
        <v>Urban-Infiltration Practices</v>
      </c>
      <c r="E119" s="39" t="s">
        <v>95</v>
      </c>
      <c r="F119" s="45" t="s">
        <v>468</v>
      </c>
      <c r="G119" s="39">
        <v>118</v>
      </c>
    </row>
    <row r="120" spans="1:7" ht="20.25" customHeight="1" x14ac:dyDescent="0.2">
      <c r="A120" s="39"/>
      <c r="D120" s="39" t="str">
        <f t="shared" si="1"/>
        <v>Urban-Nutrient Management Plan</v>
      </c>
      <c r="E120" s="39" t="s">
        <v>95</v>
      </c>
      <c r="F120" s="45" t="s">
        <v>100</v>
      </c>
      <c r="G120" s="39">
        <v>119</v>
      </c>
    </row>
    <row r="121" spans="1:7" ht="20.25" customHeight="1" x14ac:dyDescent="0.2">
      <c r="A121" s="39"/>
      <c r="D121" s="39" t="str">
        <f t="shared" si="1"/>
        <v>Urban-Permeable Pavement</v>
      </c>
      <c r="E121" s="39" t="s">
        <v>95</v>
      </c>
      <c r="F121" s="45" t="s">
        <v>469</v>
      </c>
      <c r="G121" s="39">
        <v>120</v>
      </c>
    </row>
    <row r="122" spans="1:7" ht="20.25" customHeight="1" x14ac:dyDescent="0.2">
      <c r="A122" s="39"/>
      <c r="D122" s="39" t="str">
        <f t="shared" si="1"/>
        <v>Urban-Street Sweeping</v>
      </c>
      <c r="E122" s="39" t="s">
        <v>95</v>
      </c>
      <c r="F122" s="45" t="s">
        <v>470</v>
      </c>
      <c r="G122" s="39">
        <v>121</v>
      </c>
    </row>
    <row r="123" spans="1:7" ht="20.25" customHeight="1" x14ac:dyDescent="0.2">
      <c r="A123" s="39"/>
      <c r="D123" s="39" t="str">
        <f t="shared" si="1"/>
        <v>Urban-Urban Forest Buffers</v>
      </c>
      <c r="E123" s="39" t="s">
        <v>95</v>
      </c>
      <c r="F123" s="45" t="s">
        <v>88</v>
      </c>
      <c r="G123" s="39">
        <v>122</v>
      </c>
    </row>
    <row r="124" spans="1:7" ht="20.25" customHeight="1" x14ac:dyDescent="0.2">
      <c r="A124" s="39"/>
      <c r="D124" s="39" t="str">
        <f t="shared" si="1"/>
        <v>Urban-Urban Grass Buffers</v>
      </c>
      <c r="E124" s="39" t="s">
        <v>95</v>
      </c>
      <c r="F124" s="45" t="s">
        <v>145</v>
      </c>
      <c r="G124" s="39">
        <v>123</v>
      </c>
    </row>
    <row r="125" spans="1:7" ht="20.25" customHeight="1" x14ac:dyDescent="0.2">
      <c r="A125" s="39"/>
      <c r="D125" s="39" t="str">
        <f t="shared" si="1"/>
        <v>Urban-Urban Growth Reduction</v>
      </c>
      <c r="E125" s="39" t="s">
        <v>95</v>
      </c>
      <c r="F125" s="45" t="s">
        <v>101</v>
      </c>
      <c r="G125" s="39">
        <v>124</v>
      </c>
    </row>
    <row r="126" spans="1:7" ht="20.25" customHeight="1" x14ac:dyDescent="0.2">
      <c r="A126" s="39"/>
      <c r="D126" s="39" t="str">
        <f t="shared" si="1"/>
        <v>Urban-Urban Shoreline Management</v>
      </c>
      <c r="E126" s="39" t="s">
        <v>95</v>
      </c>
      <c r="F126" s="45" t="s">
        <v>89</v>
      </c>
      <c r="G126" s="39">
        <v>125</v>
      </c>
    </row>
    <row r="127" spans="1:7" ht="20.25" customHeight="1" x14ac:dyDescent="0.2">
      <c r="A127" s="39"/>
      <c r="D127" s="39" t="str">
        <f t="shared" si="1"/>
        <v>Urban-Urban Stream Restoration</v>
      </c>
      <c r="E127" s="39" t="s">
        <v>95</v>
      </c>
      <c r="F127" s="45" t="s">
        <v>90</v>
      </c>
      <c r="G127" s="39">
        <v>126</v>
      </c>
    </row>
    <row r="128" spans="1:7" ht="20.25" customHeight="1" x14ac:dyDescent="0.2">
      <c r="A128" s="39"/>
      <c r="D128" s="39" t="str">
        <f t="shared" si="1"/>
        <v>Urban-Urban Tree Planting</v>
      </c>
      <c r="E128" s="39" t="s">
        <v>95</v>
      </c>
      <c r="F128" s="45" t="s">
        <v>91</v>
      </c>
      <c r="G128" s="39">
        <v>127</v>
      </c>
    </row>
    <row r="129" spans="1:7" ht="20.25" customHeight="1" x14ac:dyDescent="0.2">
      <c r="A129" s="39"/>
      <c r="D129" s="39" t="str">
        <f t="shared" si="1"/>
        <v>Urban-Vegetated Open Channels</v>
      </c>
      <c r="E129" s="39" t="s">
        <v>95</v>
      </c>
      <c r="F129" s="45" t="s">
        <v>471</v>
      </c>
      <c r="G129" s="39">
        <v>128</v>
      </c>
    </row>
    <row r="130" spans="1:7" ht="20.25" customHeight="1" x14ac:dyDescent="0.2">
      <c r="A130" s="39"/>
      <c r="D130" s="39" t="str">
        <f t="shared" ref="D130:D131" si="2">E130&amp;"-"&amp;F130</f>
        <v>Urban-Wet Ponds</v>
      </c>
      <c r="E130" s="39" t="s">
        <v>95</v>
      </c>
      <c r="F130" s="45" t="s">
        <v>102</v>
      </c>
      <c r="G130" s="39">
        <v>129</v>
      </c>
    </row>
    <row r="131" spans="1:7" ht="20.25" customHeight="1" x14ac:dyDescent="0.2">
      <c r="A131" s="39"/>
      <c r="D131" s="39" t="str">
        <f t="shared" si="2"/>
        <v>Urban-Wetlands</v>
      </c>
      <c r="E131" s="39" t="s">
        <v>95</v>
      </c>
      <c r="F131" s="45" t="s">
        <v>19</v>
      </c>
      <c r="G131" s="39">
        <v>130</v>
      </c>
    </row>
    <row r="132" spans="1:7" ht="20.25" customHeight="1" x14ac:dyDescent="0.2">
      <c r="A132" s="39"/>
      <c r="F132" s="45"/>
    </row>
    <row r="133" spans="1:7" ht="20.25" customHeight="1" x14ac:dyDescent="0.2">
      <c r="A133" s="39"/>
      <c r="F133" s="45"/>
    </row>
    <row r="134" spans="1:7" ht="20.25" customHeight="1" x14ac:dyDescent="0.2">
      <c r="A134" s="39"/>
      <c r="F134" s="45"/>
    </row>
    <row r="135" spans="1:7" ht="20.25" customHeight="1" x14ac:dyDescent="0.2">
      <c r="A135" s="39"/>
      <c r="F135" s="45"/>
    </row>
    <row r="136" spans="1:7" ht="20.25" customHeight="1" x14ac:dyDescent="0.2">
      <c r="A136" s="39"/>
      <c r="F136" s="45"/>
    </row>
    <row r="137" spans="1:7" ht="20.25" customHeight="1" x14ac:dyDescent="0.2">
      <c r="A137" s="39"/>
      <c r="F137" s="45"/>
    </row>
    <row r="138" spans="1:7" ht="20.25" customHeight="1" x14ac:dyDescent="0.2">
      <c r="A138" s="39"/>
      <c r="F138" s="45"/>
    </row>
    <row r="139" spans="1:7" ht="20.25" customHeight="1" x14ac:dyDescent="0.2">
      <c r="A139" s="39"/>
      <c r="F139" s="45"/>
    </row>
    <row r="140" spans="1:7" ht="20.25" customHeight="1" x14ac:dyDescent="0.2">
      <c r="A140" s="39"/>
      <c r="F140" s="45"/>
    </row>
    <row r="141" spans="1:7" ht="20.25" customHeight="1" x14ac:dyDescent="0.2">
      <c r="A141" s="39"/>
      <c r="F141" s="45"/>
    </row>
    <row r="142" spans="1:7" ht="20.25" customHeight="1" x14ac:dyDescent="0.2">
      <c r="A142" s="39"/>
      <c r="F142" s="45"/>
    </row>
    <row r="143" spans="1:7" ht="20.25" customHeight="1" x14ac:dyDescent="0.2">
      <c r="A143" s="39"/>
      <c r="F143" s="45"/>
    </row>
    <row r="144" spans="1:7" ht="20.25" customHeight="1" x14ac:dyDescent="0.2">
      <c r="A144" s="39"/>
      <c r="F144" s="45"/>
    </row>
    <row r="145" spans="6:6" ht="20.25" customHeight="1" x14ac:dyDescent="0.2">
      <c r="F145" s="45"/>
    </row>
    <row r="146" spans="6:6" ht="20.25" customHeight="1" x14ac:dyDescent="0.2">
      <c r="F146" s="45"/>
    </row>
    <row r="147" spans="6:6" ht="20.25" customHeight="1" x14ac:dyDescent="0.2">
      <c r="F147" s="45"/>
    </row>
    <row r="148" spans="6:6" ht="20.25" customHeight="1" x14ac:dyDescent="0.2">
      <c r="F148" s="45"/>
    </row>
    <row r="149" spans="6:6" ht="20.25" customHeight="1" x14ac:dyDescent="0.2">
      <c r="F149" s="45"/>
    </row>
    <row r="150" spans="6:6" ht="20.25" customHeight="1" x14ac:dyDescent="0.2">
      <c r="F150" s="45"/>
    </row>
    <row r="151" spans="6:6" ht="20.25" customHeight="1" x14ac:dyDescent="0.2">
      <c r="F151" s="45"/>
    </row>
    <row r="152" spans="6:6" ht="20.25" customHeight="1" x14ac:dyDescent="0.2">
      <c r="F152" s="45"/>
    </row>
    <row r="153" spans="6:6" ht="20.25" customHeight="1" x14ac:dyDescent="0.2">
      <c r="F153" s="45"/>
    </row>
    <row r="154" spans="6:6" ht="20.25" customHeight="1" x14ac:dyDescent="0.2">
      <c r="F154" s="45"/>
    </row>
  </sheetData>
  <sheetProtection sheet="1" objects="1" scenarios="1" formatCells="0" formatColumns="0" formatRows="0" sort="0" autoFilter="0"/>
  <sortState ref="E2:F153">
    <sortCondition ref="E2:E153"/>
    <sortCondition ref="F2:F153"/>
  </sortState>
  <conditionalFormatting sqref="L2:L29">
    <cfRule type="colorScale" priority="1">
      <colorScale>
        <cfvo type="min"/>
        <cfvo type="percentile" val="50"/>
        <cfvo type="max"/>
        <color rgb="FFF8696B"/>
        <color rgb="FFFFEB84"/>
        <color rgb="FF63BE7B"/>
      </colorScale>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ReadMe</vt:lpstr>
      <vt:lpstr>Co-benefit Goals </vt:lpstr>
      <vt:lpstr>Score Look Up</vt:lpstr>
      <vt:lpstr>FinalScores</vt:lpstr>
      <vt:lpstr>ScoreStats</vt:lpstr>
      <vt:lpstr>Lists</vt:lpstr>
      <vt:lpstr>Mgmt_Strat</vt:lpstr>
      <vt:lpstr>Score_option</vt:lpstr>
      <vt:lpstr>Sector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Tt</dc:creator>
  <cp:lastModifiedBy>Sievers, Mark</cp:lastModifiedBy>
  <dcterms:created xsi:type="dcterms:W3CDTF">2006-09-16T00:00:00Z</dcterms:created>
  <dcterms:modified xsi:type="dcterms:W3CDTF">2017-04-27T20:34:16Z</dcterms:modified>
</cp:coreProperties>
</file>