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608" yWindow="-48" windowWidth="15420" windowHeight="4020"/>
  </bookViews>
  <sheets>
    <sheet name="CBP indicators" sheetId="1" r:id="rId1"/>
    <sheet name="Read me" sheetId="2" r:id="rId2"/>
  </sheets>
  <definedNames>
    <definedName name="_xlnm.Print_Titles" localSheetId="0">'CBP indicators'!$1:$1</definedName>
  </definedNames>
  <calcPr calcId="125725"/>
</workbook>
</file>

<file path=xl/calcChain.xml><?xml version="1.0" encoding="utf-8"?>
<calcChain xmlns="http://schemas.openxmlformats.org/spreadsheetml/2006/main">
  <c r="B69" i="1"/>
  <c r="B68"/>
  <c r="B65"/>
  <c r="B70" l="1"/>
  <c r="B72" s="1"/>
</calcChain>
</file>

<file path=xl/sharedStrings.xml><?xml version="1.0" encoding="utf-8"?>
<sst xmlns="http://schemas.openxmlformats.org/spreadsheetml/2006/main" count="368" uniqueCount="146">
  <si>
    <t>Peter Claggett, USGS CBPO</t>
  </si>
  <si>
    <t>Nitrogen Loads and River Flow To the Chesapeake Bay</t>
  </si>
  <si>
    <t>Phosphorus Loads and River Flow To the Chesapeake Bay</t>
  </si>
  <si>
    <t>Bottom Habitat (Benthic Index of Biotic Integrity)</t>
  </si>
  <si>
    <t>Bay Grasses Planted</t>
  </si>
  <si>
    <t>Sediment Loads and River Flow To the Chesapeake Bay</t>
  </si>
  <si>
    <t>Native Oyster Abundance (Biomass)</t>
  </si>
  <si>
    <t>Chemical Contaminants</t>
  </si>
  <si>
    <t>Blue Crab Abundance (Age 1 and older)</t>
  </si>
  <si>
    <t>Tidal Wetlands Abundance</t>
  </si>
  <si>
    <t>Juvenile Menhaden Abundance in Maryland</t>
  </si>
  <si>
    <t>Chesapeake Bay Watershed Forest Cover</t>
  </si>
  <si>
    <t>Wetlands Restoration Efforts</t>
  </si>
  <si>
    <t>Data Consolidator</t>
  </si>
  <si>
    <t>Restoring Oyster Reefs</t>
  </si>
  <si>
    <t>River Flow</t>
  </si>
  <si>
    <t>Bay Grass Density</t>
  </si>
  <si>
    <t>Sally Claggett, USFS CBPO</t>
  </si>
  <si>
    <t>Nitrogen in Rivers Entering the Bay: Long-Term Flow Adjusted Concentration Trends</t>
  </si>
  <si>
    <t>Phosphorus in Rivers Entering the Bay: Long-Term Flow Adjusted Concentration Trends</t>
  </si>
  <si>
    <t>Sediment in Rivers Entering the Bay: Long-Term Flow Adjusted Concentration Trends</t>
  </si>
  <si>
    <t xml:space="preserve">Chesapeake Bay Watershed Population </t>
  </si>
  <si>
    <t>Am. Shad Returning to Chesapeake Bay</t>
  </si>
  <si>
    <t>Will be replaced w/ new indicator (add new indicator titles to the bottom of this list)</t>
  </si>
  <si>
    <t>GIT/STAR</t>
  </si>
  <si>
    <t>Coordinator</t>
  </si>
  <si>
    <t>STAR</t>
  </si>
  <si>
    <t>Peter Tango, USGS CBPO</t>
  </si>
  <si>
    <t>Bruce Vogt, NOAA CBO</t>
  </si>
  <si>
    <t>1-Fisheries</t>
  </si>
  <si>
    <t>Bay Health:</t>
  </si>
  <si>
    <t>Restoration/Protection Efforts:</t>
  </si>
  <si>
    <t>Jeff Sweeney, EPA CBPO</t>
  </si>
  <si>
    <t>3-Water Quality</t>
  </si>
  <si>
    <t>2-Habitat</t>
  </si>
  <si>
    <t>Jennifer Griener, USFWS CBPO</t>
  </si>
  <si>
    <t>Sarah Brzezinski, CRC</t>
  </si>
  <si>
    <t>Amy Handen, NPS CBPO</t>
  </si>
  <si>
    <t>5-Stewardship</t>
  </si>
  <si>
    <t>NEW INDICATORS for Public Reporting:</t>
  </si>
  <si>
    <t>Factors Impacting Bay and Watershed Health:</t>
  </si>
  <si>
    <t>Re-Opening  Fish Passage</t>
  </si>
  <si>
    <t>Planting Forest Buffers</t>
  </si>
  <si>
    <t>Developing Watershed Management Plans</t>
  </si>
  <si>
    <t>Bay Gateways Designated</t>
  </si>
  <si>
    <t>Water Trails in the Bay Watershed</t>
  </si>
  <si>
    <t>Education and Interpretation</t>
  </si>
  <si>
    <t>TBD</t>
  </si>
  <si>
    <t>Updated</t>
  </si>
  <si>
    <t>Hannah Martin, CRC</t>
  </si>
  <si>
    <t>Bay Grass Abundance by Zone</t>
  </si>
  <si>
    <t>Bay Grass Abundance - Baywide</t>
  </si>
  <si>
    <t>Wastewater</t>
  </si>
  <si>
    <t>Ning Zhou, VA Tech CBPO</t>
  </si>
  <si>
    <t>Protected Land</t>
  </si>
  <si>
    <t>Jeremy Hanson, CRC</t>
  </si>
  <si>
    <t>Watershed and River Health:</t>
  </si>
  <si>
    <t>Nitrogen Short-Term FAC Trends in Watershed Streams/Rivers</t>
  </si>
  <si>
    <t>Nitrogen Yields in Watershed Streams/Rivers</t>
  </si>
  <si>
    <t>Phosphorus Yields in Watershed Streams/Rivers</t>
  </si>
  <si>
    <t>Sediment Yields in Watershed Streams/Rivers</t>
  </si>
  <si>
    <t>Sediment Short-Term FAC Trends in Watershed Streams/Rivers</t>
  </si>
  <si>
    <t>Phosphorus Short-Term FAC Trends in Watershed Streams/Rivers</t>
  </si>
  <si>
    <t xml:space="preserve">To be updated </t>
  </si>
  <si>
    <t>tracking discontinued after goal acheived</t>
  </si>
  <si>
    <t>Year available for public reporting</t>
  </si>
  <si>
    <t>New indicator(s) to track oyster outcome</t>
  </si>
  <si>
    <t>New indicator(s) to track brook trout outcome</t>
  </si>
  <si>
    <t>New indicator(s) to track environmental literacy outcome(s)</t>
  </si>
  <si>
    <t>Lucinda Power, EPA CBPO</t>
  </si>
  <si>
    <t>tracking discontinued; not essential to support adaptive management of GITs' strategies</t>
  </si>
  <si>
    <t>target revised in 2012</t>
  </si>
  <si>
    <t>Emilie Franke, CRC</t>
  </si>
  <si>
    <t>species managed outside CBP by ASMFC; no Chesapeake Bay-specific management targets</t>
  </si>
  <si>
    <t>2014?</t>
  </si>
  <si>
    <t>Achievement of Bay Water Quality Standards (new indicator in 2013)</t>
  </si>
  <si>
    <t>Jennifer Greiner, USFWS CBPO; Peter Tango, USGS CBPO</t>
  </si>
  <si>
    <t>2-Habitat; STAR</t>
  </si>
  <si>
    <t>Has Been/Will be revised</t>
  </si>
  <si>
    <t>New indicator(s) to track black duck outcome</t>
  </si>
  <si>
    <t>New indicator(s) to track other outcome(s) from new agreement</t>
  </si>
  <si>
    <t>new as of 9/13</t>
  </si>
  <si>
    <t>unable to update since 2010</t>
  </si>
  <si>
    <t>unable to update since 2008</t>
  </si>
  <si>
    <t>MB decision</t>
  </si>
  <si>
    <t>N/A</t>
  </si>
  <si>
    <r>
      <rPr>
        <b/>
        <sz val="8"/>
        <rFont val="Calibri"/>
        <family val="2"/>
      </rPr>
      <t>Recommended for Deletion from</t>
    </r>
    <r>
      <rPr>
        <b/>
        <u/>
        <sz val="8"/>
        <color indexed="18"/>
        <rFont val="Calibri"/>
        <family val="2"/>
      </rPr>
      <t xml:space="preserve"> </t>
    </r>
    <r>
      <rPr>
        <b/>
        <u/>
        <sz val="8"/>
        <color indexed="56"/>
        <rFont val="Calibri"/>
        <family val="2"/>
      </rPr>
      <t>"Track the Progress"</t>
    </r>
  </si>
  <si>
    <t>Disagreed: GIT to update</t>
  </si>
  <si>
    <t>Disagreed: GIT to revise page</t>
  </si>
  <si>
    <t>Disagreed: MB to revise page to indicate change in focus</t>
  </si>
  <si>
    <t>Disagreed: GIT to revise page indicate change in focus</t>
  </si>
  <si>
    <t>Disagreed: GIT to revise page to indicate change in focus</t>
  </si>
  <si>
    <t>10/13: new rivers; targets</t>
  </si>
  <si>
    <t>Julie Mawhorter, USFS</t>
  </si>
  <si>
    <t>target may be revised in 2014</t>
  </si>
  <si>
    <t xml:space="preserve">Chlorophyll a </t>
  </si>
  <si>
    <t>10/13: tracks WQS</t>
  </si>
  <si>
    <t xml:space="preserve">Water Clarity </t>
  </si>
  <si>
    <t>Dissolved Oxygen Standards Attainment (Surface Area Assessment)</t>
  </si>
  <si>
    <t>new as of 10/13</t>
  </si>
  <si>
    <t>Report lvl</t>
  </si>
  <si>
    <t>Related</t>
  </si>
  <si>
    <t>Component</t>
  </si>
  <si>
    <t>Dissolved Oxygen Standards Attainment (Volume Assessment)</t>
  </si>
  <si>
    <t>Blue Crab Fishery Management: Abundance and Management</t>
  </si>
  <si>
    <t>Health of Freshwater Streams in Watershed</t>
  </si>
  <si>
    <t>Striped Bass Abundance and Management (Atlantic Coast)</t>
  </si>
  <si>
    <t>Public Access</t>
  </si>
  <si>
    <t>Reporting Level Indicators count</t>
  </si>
  <si>
    <t>Other Indicators count</t>
  </si>
  <si>
    <t>Sub Total</t>
  </si>
  <si>
    <t>Grand Total All Types of Indicators</t>
  </si>
  <si>
    <t>Hierarchy: "Reporting level" or other type</t>
  </si>
  <si>
    <t>Chesapeake Bay Program Indicator Framework</t>
  </si>
  <si>
    <t>The indicator framework employs a matrix approach that groups the indicators by functional role and then places each indicator into a hierarchy of detail within that functional role. The functional role groupings separate indicators into the primary use, whether the indicator is used to communicate the state of the Bay, the state of its watershed, the state of Bay restoration, or the influence of a stressor on the Bay’s health.  Within each of the four functional groupings, the indicators are ordered into a hierarchy based on the degree of synthesis and detail required.</t>
  </si>
  <si>
    <t>Indicator functional groupings</t>
  </si>
  <si>
    <r>
      <t>Factors Impacting Chesapeake Bay and Watershed Health</t>
    </r>
    <r>
      <rPr>
        <sz val="12"/>
        <rFont val="Times New Roman"/>
        <family val="1"/>
      </rPr>
      <t>: All indicators used to measure stressors and other factors that are affecting the health of the Bay and watershed.</t>
    </r>
  </si>
  <si>
    <r>
      <t xml:space="preserve">Chesapeake Bay Watershed Health: </t>
    </r>
    <r>
      <rPr>
        <sz val="12"/>
        <rFont val="Times New Roman"/>
        <family val="1"/>
      </rPr>
      <t>Indicators used to assess the ecosystem health of the Bay watershed’s non-tidal rivers, stream corridors and surrounding watersheds.</t>
    </r>
  </si>
  <si>
    <r>
      <t xml:space="preserve">Chesapeake Bay Health: </t>
    </r>
    <r>
      <rPr>
        <sz val="12"/>
        <rFont val="Times New Roman"/>
        <family val="1"/>
      </rPr>
      <t>All indicators used to assess the ecosystem health of Chesapeake Bay and its tidal tributaries.</t>
    </r>
  </si>
  <si>
    <t>Indicator hierarchy</t>
  </si>
  <si>
    <r>
      <t>Within each functional group, individual indicators are categorized into</t>
    </r>
    <r>
      <rPr>
        <i/>
        <sz val="12"/>
        <rFont val="Times New Roman"/>
        <family val="1"/>
      </rPr>
      <t xml:space="preserve"> reporting </t>
    </r>
    <r>
      <rPr>
        <sz val="12"/>
        <rFont val="Times New Roman"/>
        <family val="1"/>
      </rPr>
      <t xml:space="preserve">or </t>
    </r>
    <r>
      <rPr>
        <i/>
        <sz val="12"/>
        <rFont val="Times New Roman"/>
        <family val="1"/>
      </rPr>
      <t xml:space="preserve">related (or component) </t>
    </r>
    <r>
      <rPr>
        <sz val="12"/>
        <rFont val="Times New Roman"/>
        <family val="1"/>
      </rPr>
      <t>indicators.</t>
    </r>
  </si>
  <si>
    <r>
      <t xml:space="preserve">Reporting indicators </t>
    </r>
    <r>
      <rPr>
        <sz val="12"/>
        <rFont val="Times New Roman"/>
        <family val="1"/>
      </rPr>
      <t xml:space="preserve">are a small number of indicators, which effectively communicate the key messages of the functional group. All reporting indicators are further divided into sub-categories in recognition of the diversity within each functional group. </t>
    </r>
  </si>
  <si>
    <r>
      <t xml:space="preserve">Restoration and Protection Efforts: </t>
    </r>
    <r>
      <rPr>
        <sz val="12"/>
        <rFont val="Times New Roman"/>
        <family val="1"/>
      </rPr>
      <t>All indicators used to measure and communicate specific actions being undertaken to improve the health of Chesapeake Bay and its watershed.</t>
    </r>
  </si>
  <si>
    <t>All indicators are divided into one of four groups based on their function within an adaptive management framework:</t>
  </si>
  <si>
    <r>
      <t xml:space="preserve">Related (or component)indicators </t>
    </r>
    <r>
      <rPr>
        <sz val="12"/>
        <rFont val="Times New Roman"/>
        <family val="1"/>
      </rPr>
      <t>are indicators that either facilitate the interpretation of the reporting indicators or provide greater level of detail related to the reporting level indicators.</t>
    </r>
  </si>
  <si>
    <t>Reducing Nitrogen Pollution  (summary; by source; by jurisdiction)</t>
  </si>
  <si>
    <t>Reducing Phophorus Pollution (summary; by source; by jurisdiction)</t>
  </si>
  <si>
    <t>Reducing Sediment Pollution (summary; by source; by jurisdiction)</t>
  </si>
  <si>
    <t>2014; unable to update since 2010</t>
  </si>
  <si>
    <t>Indicator Title and Functional Group (Factors Impacting; Bay Health; Watershed/River Health; Restoration/Protection Efforts)</t>
  </si>
  <si>
    <t>Approved revisions</t>
  </si>
  <si>
    <t>Approved new indicator</t>
  </si>
  <si>
    <t>Disagreed: page revised to indicate achieved &amp; no longer tracked</t>
  </si>
  <si>
    <t>Spring 2014?</t>
  </si>
  <si>
    <t>4/13?</t>
  </si>
  <si>
    <t>3/14?</t>
  </si>
  <si>
    <t>Fall 2014</t>
  </si>
  <si>
    <t>???</t>
  </si>
  <si>
    <t>Spring 2014</t>
  </si>
  <si>
    <t>11/13; Spring 2014</t>
  </si>
  <si>
    <t>New indicator to track health/protection status of state-ID'd healthy waters/watersheds</t>
  </si>
  <si>
    <t>Tuana Phillips</t>
  </si>
  <si>
    <t>4-Watersheds</t>
  </si>
  <si>
    <t>Nita Sylvester, EPA CBPO</t>
  </si>
  <si>
    <t>TBD; contact Peter Tango, USGS CBPO</t>
  </si>
  <si>
    <t>TBD; contact Scott Phillips USGS</t>
  </si>
</sst>
</file>

<file path=xl/styles.xml><?xml version="1.0" encoding="utf-8"?>
<styleSheet xmlns="http://schemas.openxmlformats.org/spreadsheetml/2006/main">
  <numFmts count="1">
    <numFmt numFmtId="164" formatCode="m/d;@"/>
  </numFmts>
  <fonts count="18">
    <font>
      <sz val="10"/>
      <name val="Arial"/>
    </font>
    <font>
      <b/>
      <sz val="8"/>
      <name val="Arial"/>
      <family val="2"/>
    </font>
    <font>
      <sz val="8"/>
      <name val="Arial"/>
      <family val="2"/>
    </font>
    <font>
      <u/>
      <sz val="10"/>
      <color indexed="12"/>
      <name val="Arial"/>
    </font>
    <font>
      <sz val="7"/>
      <name val="Arial"/>
      <family val="2"/>
    </font>
    <font>
      <b/>
      <sz val="7"/>
      <name val="Arial"/>
      <family val="2"/>
    </font>
    <font>
      <u/>
      <sz val="10"/>
      <color indexed="12"/>
      <name val="Arial"/>
      <family val="2"/>
    </font>
    <font>
      <b/>
      <sz val="8"/>
      <name val="Calibri"/>
      <family val="2"/>
    </font>
    <font>
      <b/>
      <u/>
      <sz val="8"/>
      <color indexed="18"/>
      <name val="Calibri"/>
      <family val="2"/>
    </font>
    <font>
      <b/>
      <u/>
      <sz val="8"/>
      <color indexed="56"/>
      <name val="Calibri"/>
      <family val="2"/>
    </font>
    <font>
      <b/>
      <u/>
      <sz val="8"/>
      <name val="Calibri"/>
      <family val="2"/>
    </font>
    <font>
      <sz val="8"/>
      <name val="Calibri"/>
      <family val="2"/>
      <scheme val="minor"/>
    </font>
    <font>
      <b/>
      <sz val="8"/>
      <name val="Calibri"/>
      <family val="2"/>
      <scheme val="minor"/>
    </font>
    <font>
      <b/>
      <i/>
      <sz val="9"/>
      <name val="Calibri"/>
      <family val="2"/>
      <scheme val="minor"/>
    </font>
    <font>
      <b/>
      <sz val="10"/>
      <name val="Calibri"/>
      <family val="2"/>
      <scheme val="minor"/>
    </font>
    <font>
      <sz val="12"/>
      <name val="Times New Roman"/>
      <family val="1"/>
    </font>
    <font>
      <b/>
      <sz val="12"/>
      <name val="Times New Roman"/>
      <family val="1"/>
    </font>
    <font>
      <i/>
      <sz val="12"/>
      <name val="Times New Roman"/>
      <family val="1"/>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92D05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0">
    <xf numFmtId="0" fontId="0" fillId="0" borderId="0" xfId="0"/>
    <xf numFmtId="0" fontId="4" fillId="0" borderId="0" xfId="0" applyFont="1" applyBorder="1" applyAlignment="1">
      <alignment vertical="top" wrapText="1"/>
    </xf>
    <xf numFmtId="0" fontId="5" fillId="0" borderId="0" xfId="0" applyFont="1" applyBorder="1" applyAlignment="1">
      <alignment vertical="top" wrapText="1"/>
    </xf>
    <xf numFmtId="0" fontId="1" fillId="0" borderId="0" xfId="0" applyFont="1" applyBorder="1" applyAlignment="1">
      <alignment vertical="top"/>
    </xf>
    <xf numFmtId="0" fontId="2" fillId="0" borderId="0" xfId="0" applyFont="1" applyBorder="1" applyAlignment="1">
      <alignment vertical="top"/>
    </xf>
    <xf numFmtId="0" fontId="4" fillId="0" borderId="0" xfId="0" applyFont="1" applyBorder="1" applyAlignment="1">
      <alignment vertical="top"/>
    </xf>
    <xf numFmtId="0" fontId="11" fillId="0" borderId="0" xfId="0" applyFont="1" applyBorder="1" applyAlignment="1">
      <alignment vertical="top"/>
    </xf>
    <xf numFmtId="0" fontId="11" fillId="0" borderId="0" xfId="0" applyFont="1" applyBorder="1" applyAlignment="1">
      <alignment vertical="top" wrapText="1"/>
    </xf>
    <xf numFmtId="0" fontId="11" fillId="0" borderId="0" xfId="1" applyFont="1" applyFill="1" applyBorder="1" applyAlignment="1" applyProtection="1">
      <alignment vertical="top"/>
    </xf>
    <xf numFmtId="164" fontId="4" fillId="0" borderId="0" xfId="0" applyNumberFormat="1" applyFont="1" applyBorder="1" applyAlignment="1">
      <alignment horizontal="center" vertical="top" wrapText="1"/>
    </xf>
    <xf numFmtId="0" fontId="4" fillId="0" borderId="0" xfId="0" applyFont="1" applyBorder="1" applyAlignment="1">
      <alignment horizontal="center" vertical="top" wrapText="1"/>
    </xf>
    <xf numFmtId="0" fontId="12" fillId="0" borderId="1" xfId="0" applyFont="1" applyBorder="1" applyAlignment="1">
      <alignment vertical="top" wrapText="1"/>
    </xf>
    <xf numFmtId="0" fontId="12" fillId="0" borderId="1" xfId="0" applyFont="1" applyBorder="1" applyAlignment="1">
      <alignment horizontal="center" vertical="top" wrapText="1"/>
    </xf>
    <xf numFmtId="164" fontId="12" fillId="0" borderId="1" xfId="0" applyNumberFormat="1" applyFont="1" applyBorder="1" applyAlignment="1">
      <alignment horizontal="center" vertical="top" wrapText="1"/>
    </xf>
    <xf numFmtId="0" fontId="13" fillId="0" borderId="1" xfId="0" applyFont="1" applyBorder="1" applyAlignment="1">
      <alignment vertical="top" wrapText="1"/>
    </xf>
    <xf numFmtId="0" fontId="3" fillId="0" borderId="1" xfId="1" applyBorder="1" applyAlignment="1" applyProtection="1">
      <alignment vertical="top"/>
    </xf>
    <xf numFmtId="0" fontId="11" fillId="0" borderId="1" xfId="1" applyFont="1" applyFill="1" applyBorder="1" applyAlignment="1" applyProtection="1">
      <alignment horizontal="center" vertical="top" wrapText="1"/>
    </xf>
    <xf numFmtId="164" fontId="11" fillId="0" borderId="1" xfId="1" applyNumberFormat="1" applyFont="1" applyFill="1" applyBorder="1" applyAlignment="1" applyProtection="1">
      <alignment horizontal="center" vertical="top" wrapText="1"/>
    </xf>
    <xf numFmtId="1" fontId="11" fillId="0" borderId="1" xfId="1" applyNumberFormat="1" applyFont="1" applyFill="1" applyBorder="1" applyAlignment="1" applyProtection="1">
      <alignment horizontal="center" vertical="top" wrapText="1"/>
    </xf>
    <xf numFmtId="0" fontId="11" fillId="0" borderId="1" xfId="0" applyFont="1" applyBorder="1" applyAlignment="1">
      <alignment vertical="top"/>
    </xf>
    <xf numFmtId="0" fontId="11" fillId="0" borderId="1" xfId="1" applyFont="1" applyFill="1" applyBorder="1" applyAlignment="1" applyProtection="1">
      <alignment vertical="top"/>
    </xf>
    <xf numFmtId="0" fontId="6" fillId="0" borderId="1" xfId="1" applyFont="1" applyBorder="1" applyAlignment="1" applyProtection="1">
      <alignment vertical="top"/>
    </xf>
    <xf numFmtId="0" fontId="11" fillId="0" borderId="1" xfId="1" applyFont="1" applyBorder="1" applyAlignment="1" applyProtection="1">
      <alignment horizontal="center" vertical="top" wrapText="1"/>
    </xf>
    <xf numFmtId="164" fontId="11" fillId="0" borderId="1" xfId="1" applyNumberFormat="1" applyFont="1" applyBorder="1" applyAlignment="1" applyProtection="1">
      <alignment horizontal="center" vertical="top" wrapText="1"/>
    </xf>
    <xf numFmtId="0" fontId="12" fillId="0" borderId="1" xfId="0" applyFont="1" applyFill="1" applyBorder="1" applyAlignment="1">
      <alignment vertical="top"/>
    </xf>
    <xf numFmtId="164" fontId="11" fillId="2" borderId="1" xfId="1" applyNumberFormat="1" applyFont="1" applyFill="1" applyBorder="1" applyAlignment="1" applyProtection="1">
      <alignment horizontal="center" vertical="top" wrapText="1"/>
    </xf>
    <xf numFmtId="0" fontId="11" fillId="2" borderId="1" xfId="1" applyFont="1" applyFill="1" applyBorder="1" applyAlignment="1" applyProtection="1">
      <alignment horizontal="center" vertical="top" wrapText="1"/>
    </xf>
    <xf numFmtId="1" fontId="11" fillId="3" borderId="1" xfId="0" applyNumberFormat="1" applyFont="1" applyFill="1" applyBorder="1" applyAlignment="1">
      <alignment horizontal="center" vertical="top" wrapText="1"/>
    </xf>
    <xf numFmtId="0" fontId="11" fillId="3" borderId="1" xfId="0" applyFont="1" applyFill="1" applyBorder="1" applyAlignment="1">
      <alignment vertical="top" wrapText="1"/>
    </xf>
    <xf numFmtId="0" fontId="2" fillId="0" borderId="0" xfId="0" applyFont="1" applyFill="1" applyBorder="1" applyAlignment="1">
      <alignment vertical="top"/>
    </xf>
    <xf numFmtId="164" fontId="11" fillId="4" borderId="1" xfId="1" applyNumberFormat="1" applyFont="1" applyFill="1" applyBorder="1" applyAlignment="1" applyProtection="1">
      <alignment horizontal="center" vertical="top" wrapText="1"/>
    </xf>
    <xf numFmtId="0" fontId="11" fillId="4" borderId="1" xfId="1" applyFont="1" applyFill="1" applyBorder="1" applyAlignment="1" applyProtection="1">
      <alignment horizontal="center" vertical="top" wrapText="1"/>
    </xf>
    <xf numFmtId="0" fontId="3" fillId="4" borderId="1" xfId="1" applyFill="1" applyBorder="1" applyAlignment="1" applyProtection="1">
      <alignment vertical="top"/>
    </xf>
    <xf numFmtId="1" fontId="11" fillId="4" borderId="1" xfId="1" applyNumberFormat="1" applyFont="1" applyFill="1" applyBorder="1" applyAlignment="1" applyProtection="1">
      <alignment horizontal="center" vertical="top" wrapText="1"/>
    </xf>
    <xf numFmtId="0" fontId="12" fillId="0" borderId="1" xfId="1" applyFont="1" applyBorder="1" applyAlignment="1" applyProtection="1">
      <alignment horizontal="center" vertical="top" wrapText="1"/>
    </xf>
    <xf numFmtId="0" fontId="10" fillId="0" borderId="1" xfId="1" applyFont="1" applyBorder="1" applyAlignment="1" applyProtection="1">
      <alignment horizontal="center" vertical="top" wrapText="1"/>
    </xf>
    <xf numFmtId="0" fontId="6" fillId="0" borderId="1" xfId="1" applyFont="1" applyFill="1" applyBorder="1" applyAlignment="1" applyProtection="1">
      <alignment vertical="top"/>
    </xf>
    <xf numFmtId="0" fontId="11" fillId="0" borderId="1" xfId="0" applyFont="1" applyFill="1" applyBorder="1" applyAlignment="1">
      <alignment vertical="top"/>
    </xf>
    <xf numFmtId="164" fontId="12" fillId="0" borderId="1" xfId="1" applyNumberFormat="1" applyFont="1" applyFill="1" applyBorder="1" applyAlignment="1" applyProtection="1">
      <alignment horizontal="center" vertical="top" wrapText="1"/>
    </xf>
    <xf numFmtId="0" fontId="12" fillId="0" borderId="0" xfId="0" applyFont="1" applyBorder="1" applyAlignment="1">
      <alignment vertical="top" wrapText="1"/>
    </xf>
    <xf numFmtId="0" fontId="14" fillId="0" borderId="0" xfId="0" applyFont="1" applyBorder="1" applyAlignment="1">
      <alignment vertical="top" wrapText="1"/>
    </xf>
    <xf numFmtId="0" fontId="16" fillId="0" borderId="0" xfId="0" applyFont="1" applyAlignment="1">
      <alignment wrapText="1"/>
    </xf>
    <xf numFmtId="0" fontId="15" fillId="0" borderId="0" xfId="0" applyFont="1" applyAlignment="1">
      <alignment wrapText="1"/>
    </xf>
    <xf numFmtId="0" fontId="17" fillId="0" borderId="0" xfId="0" applyFont="1" applyAlignment="1">
      <alignment horizontal="left" wrapText="1"/>
    </xf>
    <xf numFmtId="0" fontId="3" fillId="0" borderId="1" xfId="1" applyFill="1" applyBorder="1" applyAlignment="1" applyProtection="1">
      <alignment vertical="top"/>
    </xf>
    <xf numFmtId="1" fontId="11" fillId="5" borderId="1" xfId="1" applyNumberFormat="1" applyFont="1" applyFill="1" applyBorder="1" applyAlignment="1" applyProtection="1">
      <alignment horizontal="center" vertical="top" wrapText="1"/>
    </xf>
    <xf numFmtId="164" fontId="11" fillId="5" borderId="1" xfId="1" applyNumberFormat="1" applyFont="1" applyFill="1" applyBorder="1" applyAlignment="1" applyProtection="1">
      <alignment horizontal="center" vertical="top" wrapText="1"/>
    </xf>
    <xf numFmtId="1" fontId="11" fillId="6" borderId="1" xfId="1" applyNumberFormat="1" applyFont="1" applyFill="1" applyBorder="1" applyAlignment="1" applyProtection="1">
      <alignment horizontal="center" vertical="top" wrapText="1"/>
    </xf>
    <xf numFmtId="164" fontId="11" fillId="6" borderId="1" xfId="1" applyNumberFormat="1" applyFont="1" applyFill="1" applyBorder="1" applyAlignment="1" applyProtection="1">
      <alignment horizontal="center" vertical="top" wrapText="1"/>
    </xf>
    <xf numFmtId="0" fontId="11" fillId="0" borderId="1" xfId="0" applyFont="1" applyFill="1" applyBorder="1" applyAlignment="1">
      <alignment vertical="top"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chesapeakebay.net/indicators/indicator/nitrogen_loads_and_river_flow_to_the_bay1" TargetMode="External"/><Relationship Id="rId18" Type="http://schemas.openxmlformats.org/officeDocument/2006/relationships/hyperlink" Target="http://www.chesapeakebay.net/indicators/indicator/chesapeake_bay_watershed_population" TargetMode="External"/><Relationship Id="rId26" Type="http://schemas.openxmlformats.org/officeDocument/2006/relationships/hyperlink" Target="http://www.chesapeakebay.net/indicators/indicator/reducing_nitrogen_pollution" TargetMode="External"/><Relationship Id="rId39" Type="http://schemas.openxmlformats.org/officeDocument/2006/relationships/hyperlink" Target="http://www.chesapeakebay.net/indicators/indicator/water_trails_in_the_chesapeake_bay_watershed" TargetMode="External"/><Relationship Id="rId3" Type="http://schemas.openxmlformats.org/officeDocument/2006/relationships/hyperlink" Target="http://www.chesapeakebay.net/indicators/indicator/tidal_wetlands_abundance" TargetMode="External"/><Relationship Id="rId21" Type="http://schemas.openxmlformats.org/officeDocument/2006/relationships/hyperlink" Target="http://www.chesapeakebay.net/indicators/indicator/nitrogen_yields_and_short_term_trends_measured_in_watershed_streams_and_riv" TargetMode="External"/><Relationship Id="rId34" Type="http://schemas.openxmlformats.org/officeDocument/2006/relationships/hyperlink" Target="http://www.chesapeakebay.net/indicators/indicator/planting_forest_buffers" TargetMode="External"/><Relationship Id="rId42" Type="http://schemas.openxmlformats.org/officeDocument/2006/relationships/hyperlink" Target="http://www.chesapeakebay.net/indicators/indicator/bay_grass_density" TargetMode="External"/><Relationship Id="rId47" Type="http://schemas.openxmlformats.org/officeDocument/2006/relationships/hyperlink" Target="http://www.chesapeakebay.net/indicators/indicator/sediment_yields_measured_in_watershed_streams_and_rivers" TargetMode="External"/><Relationship Id="rId50" Type="http://schemas.openxmlformats.org/officeDocument/2006/relationships/hyperlink" Target="http://www.chesapeakebay.net/indicators/indicator/dissolved_oxygen" TargetMode="External"/><Relationship Id="rId7" Type="http://schemas.openxmlformats.org/officeDocument/2006/relationships/hyperlink" Target="http://www.chesapeakebay.net/indicators/indicator/american_shad_abundance" TargetMode="External"/><Relationship Id="rId12" Type="http://schemas.openxmlformats.org/officeDocument/2006/relationships/hyperlink" Target="http://www.chesapeakebay.net/indicators/indicator/chemical_contaminants" TargetMode="External"/><Relationship Id="rId17" Type="http://schemas.openxmlformats.org/officeDocument/2006/relationships/hyperlink" Target="http://www.chesapeakebay.net/indicators/indicator/bay_watershed_forest_cover" TargetMode="External"/><Relationship Id="rId25" Type="http://schemas.openxmlformats.org/officeDocument/2006/relationships/hyperlink" Target="http://www.chesapeakebay.net/indicators/indicator/sediment_yields_and_short_term_trends_measured_in_watershed_streams_and_riv" TargetMode="External"/><Relationship Id="rId33" Type="http://schemas.openxmlformats.org/officeDocument/2006/relationships/hyperlink" Target="http://www.chesapeakebay.net/indicators/indicator/blue_crab_fishery_management" TargetMode="External"/><Relationship Id="rId38" Type="http://schemas.openxmlformats.org/officeDocument/2006/relationships/hyperlink" Target="http://www.chesapeakebay.net/indicators/indicator/chesapeake_bay_gateways_designated" TargetMode="External"/><Relationship Id="rId46" Type="http://schemas.openxmlformats.org/officeDocument/2006/relationships/hyperlink" Target="http://www.chesapeakebay.net/indicators/indicator/phosphorus_yields_measured_in_watershed_streams_and_rivers" TargetMode="External"/><Relationship Id="rId2" Type="http://schemas.openxmlformats.org/officeDocument/2006/relationships/hyperlink" Target="http://www.chesapeakebay.net/indicators/indicator/bottom_habitat" TargetMode="External"/><Relationship Id="rId16" Type="http://schemas.openxmlformats.org/officeDocument/2006/relationships/hyperlink" Target="http://www.chesapeakebay.net/indicators/indicator/river_flow_into_chesapeake_bay" TargetMode="External"/><Relationship Id="rId20" Type="http://schemas.openxmlformats.org/officeDocument/2006/relationships/hyperlink" Target="http://www.chesapeakebay.net/indicators/indicator/nitrogen_in_rivers_entering_chesapeake_bay_long_term_flow_adjusted_concentr" TargetMode="External"/><Relationship Id="rId29" Type="http://schemas.openxmlformats.org/officeDocument/2006/relationships/hyperlink" Target="http://www.chesapeakebay.net/indicators/indicator/planting_bay_grasses" TargetMode="External"/><Relationship Id="rId41" Type="http://schemas.openxmlformats.org/officeDocument/2006/relationships/hyperlink" Target="http://www.chesapeakebay.net/indicators/indicator/bay_grass_abundance_upper_middle_and_lower_bay_zones" TargetMode="External"/><Relationship Id="rId1" Type="http://schemas.openxmlformats.org/officeDocument/2006/relationships/hyperlink" Target="http://www.chesapeakebay.net/indicators/indicator/bay_grass_abundance_baywide" TargetMode="External"/><Relationship Id="rId6" Type="http://schemas.openxmlformats.org/officeDocument/2006/relationships/hyperlink" Target="http://www.chesapeakebay.net/indicators/indicator/striped_bass_abundance" TargetMode="External"/><Relationship Id="rId11" Type="http://schemas.openxmlformats.org/officeDocument/2006/relationships/hyperlink" Target="http://www.chesapeakebay.net/indicators/indicator/chlorophyll_a" TargetMode="External"/><Relationship Id="rId24" Type="http://schemas.openxmlformats.org/officeDocument/2006/relationships/hyperlink" Target="http://www.chesapeakebay.net/indicators/indicator/sediment_in_rivers_entering_chesapeake_bay_flow_adjusted_concentration_tren" TargetMode="External"/><Relationship Id="rId32" Type="http://schemas.openxmlformats.org/officeDocument/2006/relationships/hyperlink" Target="http://www.chesapeakebay.net/indicators/indicator/restoring_oyster_reefs" TargetMode="External"/><Relationship Id="rId37" Type="http://schemas.openxmlformats.org/officeDocument/2006/relationships/hyperlink" Target="http://www.chesapeakebay.net/indicators/indicator/public_access" TargetMode="External"/><Relationship Id="rId40" Type="http://schemas.openxmlformats.org/officeDocument/2006/relationships/hyperlink" Target="http://www.chesapeakebay.net/indicators/indicator/education_and_interpretation" TargetMode="External"/><Relationship Id="rId45" Type="http://schemas.openxmlformats.org/officeDocument/2006/relationships/hyperlink" Target="http://www.chesapeakebay.net/indicators/indicator/nitrogen_yields_measured_in_watershed_streams_and_rivers" TargetMode="External"/><Relationship Id="rId5" Type="http://schemas.openxmlformats.org/officeDocument/2006/relationships/hyperlink" Target="http://www.chesapeakebay.net/indicators/indicator/native_oyster_abundance" TargetMode="External"/><Relationship Id="rId15" Type="http://schemas.openxmlformats.org/officeDocument/2006/relationships/hyperlink" Target="http://www.chesapeakebay.net/indicators/indicator/sediment_loads_and_river_flow_to_the_bay" TargetMode="External"/><Relationship Id="rId23" Type="http://schemas.openxmlformats.org/officeDocument/2006/relationships/hyperlink" Target="http://www.chesapeakebay.net/indicators/indicator/phosphorus_yields_and_short_term_trends_measured_in_watershed_streams_and_r" TargetMode="External"/><Relationship Id="rId28" Type="http://schemas.openxmlformats.org/officeDocument/2006/relationships/hyperlink" Target="http://www.chesapeakebay.net/indicators/indicator/reducing_sediment_pollution" TargetMode="External"/><Relationship Id="rId36" Type="http://schemas.openxmlformats.org/officeDocument/2006/relationships/hyperlink" Target="http://www.chesapeakebay.net/indicators/indicator/preserving_lands" TargetMode="External"/><Relationship Id="rId49" Type="http://schemas.openxmlformats.org/officeDocument/2006/relationships/hyperlink" Target="http://www.chesapeakebay.net/indicators/indicator/achievement_of_chesapeake_bay_water_quality_standards" TargetMode="External"/><Relationship Id="rId10" Type="http://schemas.openxmlformats.org/officeDocument/2006/relationships/hyperlink" Target="http://www.chesapeakebay.net/indicators/indicator/water_clarity" TargetMode="External"/><Relationship Id="rId19" Type="http://schemas.openxmlformats.org/officeDocument/2006/relationships/hyperlink" Target="http://www.chesapeakebay.net/indicators/indicator/health_of_freshwater_streams_in_the_chesapeake_bay_watershed" TargetMode="External"/><Relationship Id="rId31" Type="http://schemas.openxmlformats.org/officeDocument/2006/relationships/hyperlink" Target="http://www.chesapeakebay.net/indicators/indicator/reopening_fish_passage" TargetMode="External"/><Relationship Id="rId44" Type="http://schemas.openxmlformats.org/officeDocument/2006/relationships/hyperlink" Target="http://www.chesapeakebay.net/indicators/indicator/bay_watershed_forest_cover" TargetMode="External"/><Relationship Id="rId4" Type="http://schemas.openxmlformats.org/officeDocument/2006/relationships/hyperlink" Target="http://www.chesapeakebay.net/indicators/indicator/blue_crab_abundance_adults" TargetMode="External"/><Relationship Id="rId9" Type="http://schemas.openxmlformats.org/officeDocument/2006/relationships/hyperlink" Target="http://www.chesapeakebay.net/indicators/indicator/water_quality_standards_achievement_for_dissolved_oxygen_surface_area_asses" TargetMode="External"/><Relationship Id="rId14" Type="http://schemas.openxmlformats.org/officeDocument/2006/relationships/hyperlink" Target="http://www.chesapeakebay.net/indicators/indicator/phosphorus_loads_and_river_flow_to_the_bay" TargetMode="External"/><Relationship Id="rId22" Type="http://schemas.openxmlformats.org/officeDocument/2006/relationships/hyperlink" Target="http://www.chesapeakebay.net/indicators/indicator/phosphorus_in_rivers_entering_chesapeake_bay_flow_adjusted_concentration_tr" TargetMode="External"/><Relationship Id="rId27" Type="http://schemas.openxmlformats.org/officeDocument/2006/relationships/hyperlink" Target="http://www.chesapeakebay.net/indicators/indicator/reducing_phosphorus_pollution" TargetMode="External"/><Relationship Id="rId30" Type="http://schemas.openxmlformats.org/officeDocument/2006/relationships/hyperlink" Target="http://www.chesapeakebay.net/indicators/indicator/restoring_wetlands" TargetMode="External"/><Relationship Id="rId35" Type="http://schemas.openxmlformats.org/officeDocument/2006/relationships/hyperlink" Target="http://www.chesapeakebay.net/indicators/indicator/developing_watershed_management_plans" TargetMode="External"/><Relationship Id="rId43" Type="http://schemas.openxmlformats.org/officeDocument/2006/relationships/hyperlink" Target="http://www.chesapeakebay.net/indicators/indicator/wastewater" TargetMode="External"/><Relationship Id="rId48" Type="http://schemas.openxmlformats.org/officeDocument/2006/relationships/hyperlink" Target="http://www.chesapeakebay.net/trackprogress" TargetMode="External"/><Relationship Id="rId8" Type="http://schemas.openxmlformats.org/officeDocument/2006/relationships/hyperlink" Target="http://www.chesapeakebay.net/indicators/indicator/juvenile_menhaden_abundance_maryland" TargetMode="External"/><Relationship Id="rId5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80"/>
  <sheetViews>
    <sheetView tabSelected="1" workbookViewId="0">
      <pane xSplit="1" ySplit="1" topLeftCell="B35" activePane="bottomRight" state="frozen"/>
      <selection pane="topRight" activeCell="B1" sqref="B1"/>
      <selection pane="bottomLeft" activeCell="A2" sqref="A2"/>
      <selection pane="bottomRight" activeCell="I43" sqref="I43"/>
    </sheetView>
  </sheetViews>
  <sheetFormatPr defaultColWidth="9.109375" defaultRowHeight="10.199999999999999"/>
  <cols>
    <col min="1" max="1" width="63.5546875" style="1" customWidth="1"/>
    <col min="2" max="2" width="7.77734375" style="1" customWidth="1"/>
    <col min="3" max="3" width="8.109375" style="9" bestFit="1" customWidth="1"/>
    <col min="4" max="4" width="8.44140625" style="9" customWidth="1"/>
    <col min="5" max="5" width="7.88671875" style="9" customWidth="1"/>
    <col min="6" max="6" width="15.6640625" style="10" customWidth="1"/>
    <col min="7" max="7" width="10.109375" style="10" customWidth="1"/>
    <col min="8" max="8" width="8" style="10" bestFit="1" customWidth="1"/>
    <col min="9" max="9" width="18.6640625" style="4" bestFit="1" customWidth="1"/>
    <col min="10" max="10" width="19.33203125" style="5" bestFit="1" customWidth="1"/>
    <col min="11" max="11" width="14.44140625" style="5" bestFit="1" customWidth="1"/>
    <col min="12" max="16384" width="9.109375" style="4"/>
  </cols>
  <sheetData>
    <row r="1" spans="1:13" s="3" customFormat="1" ht="45.6" customHeight="1">
      <c r="A1" s="11" t="s">
        <v>129</v>
      </c>
      <c r="B1" s="12" t="s">
        <v>112</v>
      </c>
      <c r="C1" s="13" t="s">
        <v>48</v>
      </c>
      <c r="D1" s="13" t="s">
        <v>63</v>
      </c>
      <c r="E1" s="13" t="s">
        <v>78</v>
      </c>
      <c r="F1" s="12" t="s">
        <v>23</v>
      </c>
      <c r="G1" s="35" t="s">
        <v>86</v>
      </c>
      <c r="H1" s="34" t="s">
        <v>84</v>
      </c>
      <c r="I1" s="11" t="s">
        <v>13</v>
      </c>
      <c r="J1" s="11" t="s">
        <v>25</v>
      </c>
      <c r="K1" s="11" t="s">
        <v>24</v>
      </c>
      <c r="L1" s="1"/>
      <c r="M1" s="1"/>
    </row>
    <row r="2" spans="1:13" s="3" customFormat="1" ht="12">
      <c r="A2" s="14" t="s">
        <v>40</v>
      </c>
      <c r="B2" s="14"/>
      <c r="C2" s="13"/>
      <c r="D2" s="13"/>
      <c r="E2" s="13"/>
      <c r="F2" s="12"/>
      <c r="G2" s="12"/>
      <c r="H2" s="12"/>
      <c r="I2" s="11"/>
      <c r="J2" s="11"/>
      <c r="K2" s="11"/>
      <c r="L2" s="2"/>
      <c r="M2" s="2"/>
    </row>
    <row r="3" spans="1:13" ht="20.399999999999999">
      <c r="A3" s="15" t="s">
        <v>1</v>
      </c>
      <c r="B3" s="38" t="s">
        <v>100</v>
      </c>
      <c r="C3" s="17">
        <v>41530</v>
      </c>
      <c r="D3" s="25" t="s">
        <v>133</v>
      </c>
      <c r="E3" s="17"/>
      <c r="F3" s="16"/>
      <c r="G3" s="16"/>
      <c r="H3" s="16"/>
      <c r="I3" s="49" t="s">
        <v>145</v>
      </c>
      <c r="J3" s="20" t="s">
        <v>27</v>
      </c>
      <c r="K3" s="20" t="s">
        <v>26</v>
      </c>
    </row>
    <row r="4" spans="1:13" ht="20.399999999999999">
      <c r="A4" s="15" t="s">
        <v>2</v>
      </c>
      <c r="B4" s="38" t="s">
        <v>100</v>
      </c>
      <c r="C4" s="17">
        <v>41530</v>
      </c>
      <c r="D4" s="25" t="s">
        <v>133</v>
      </c>
      <c r="E4" s="17"/>
      <c r="F4" s="16"/>
      <c r="G4" s="16"/>
      <c r="H4" s="16"/>
      <c r="I4" s="49" t="s">
        <v>145</v>
      </c>
      <c r="J4" s="20" t="s">
        <v>27</v>
      </c>
      <c r="K4" s="20" t="s">
        <v>26</v>
      </c>
    </row>
    <row r="5" spans="1:13" ht="20.399999999999999">
      <c r="A5" s="21" t="s">
        <v>5</v>
      </c>
      <c r="B5" s="38" t="s">
        <v>100</v>
      </c>
      <c r="C5" s="17">
        <v>41530</v>
      </c>
      <c r="D5" s="25" t="s">
        <v>133</v>
      </c>
      <c r="E5" s="17"/>
      <c r="F5" s="16"/>
      <c r="G5" s="16"/>
      <c r="H5" s="16"/>
      <c r="I5" s="49" t="s">
        <v>145</v>
      </c>
      <c r="J5" s="20" t="s">
        <v>27</v>
      </c>
      <c r="K5" s="20" t="s">
        <v>26</v>
      </c>
    </row>
    <row r="6" spans="1:13" ht="13.2">
      <c r="A6" s="15" t="s">
        <v>21</v>
      </c>
      <c r="B6" s="38" t="s">
        <v>100</v>
      </c>
      <c r="C6" s="17">
        <v>41499</v>
      </c>
      <c r="D6" s="46">
        <v>41742</v>
      </c>
      <c r="E6" s="17"/>
      <c r="F6" s="16"/>
      <c r="G6" s="16"/>
      <c r="H6" s="16"/>
      <c r="I6" s="37" t="s">
        <v>0</v>
      </c>
      <c r="J6" s="20" t="s">
        <v>69</v>
      </c>
      <c r="K6" s="20" t="s">
        <v>33</v>
      </c>
    </row>
    <row r="7" spans="1:13" ht="13.2">
      <c r="A7" s="15" t="s">
        <v>11</v>
      </c>
      <c r="B7" s="38" t="s">
        <v>100</v>
      </c>
      <c r="C7" s="17"/>
      <c r="D7" s="47">
        <v>2015</v>
      </c>
      <c r="E7" s="17"/>
      <c r="F7" s="16"/>
      <c r="G7" s="16"/>
      <c r="H7" s="16"/>
      <c r="I7" s="37" t="s">
        <v>17</v>
      </c>
      <c r="J7" s="20" t="s">
        <v>27</v>
      </c>
      <c r="K7" s="20" t="s">
        <v>26</v>
      </c>
    </row>
    <row r="8" spans="1:13" s="3" customFormat="1" ht="20.399999999999999">
      <c r="A8" s="21" t="s">
        <v>15</v>
      </c>
      <c r="B8" s="38" t="s">
        <v>100</v>
      </c>
      <c r="C8" s="23">
        <v>41407</v>
      </c>
      <c r="D8" s="25" t="s">
        <v>133</v>
      </c>
      <c r="E8" s="23"/>
      <c r="F8" s="22"/>
      <c r="G8" s="22"/>
      <c r="H8" s="22"/>
      <c r="I8" s="49" t="s">
        <v>145</v>
      </c>
      <c r="J8" s="20" t="s">
        <v>27</v>
      </c>
      <c r="K8" s="20" t="s">
        <v>26</v>
      </c>
    </row>
    <row r="9" spans="1:13" ht="12">
      <c r="A9" s="14" t="s">
        <v>30</v>
      </c>
      <c r="B9" s="14"/>
      <c r="C9" s="17"/>
      <c r="D9" s="17"/>
      <c r="E9" s="17"/>
      <c r="F9" s="16"/>
      <c r="G9" s="16"/>
      <c r="H9" s="16"/>
      <c r="I9" s="37"/>
      <c r="J9" s="20"/>
      <c r="K9" s="20"/>
    </row>
    <row r="10" spans="1:13" ht="30.6">
      <c r="A10" s="21" t="s">
        <v>51</v>
      </c>
      <c r="B10" s="38" t="s">
        <v>100</v>
      </c>
      <c r="C10" s="17">
        <v>41377</v>
      </c>
      <c r="D10" s="25" t="s">
        <v>134</v>
      </c>
      <c r="E10" s="17" t="s">
        <v>94</v>
      </c>
      <c r="F10" s="16"/>
      <c r="G10" s="16"/>
      <c r="H10" s="16"/>
      <c r="I10" s="37" t="s">
        <v>143</v>
      </c>
      <c r="J10" s="20" t="s">
        <v>27</v>
      </c>
      <c r="K10" s="20" t="s">
        <v>26</v>
      </c>
    </row>
    <row r="11" spans="1:13" ht="13.2">
      <c r="A11" s="21" t="s">
        <v>50</v>
      </c>
      <c r="B11" s="17" t="s">
        <v>102</v>
      </c>
      <c r="C11" s="17">
        <v>41377</v>
      </c>
      <c r="D11" s="25" t="s">
        <v>134</v>
      </c>
      <c r="E11" s="17"/>
      <c r="F11" s="16"/>
      <c r="G11" s="16"/>
      <c r="H11" s="16"/>
      <c r="I11" s="37" t="s">
        <v>143</v>
      </c>
      <c r="J11" s="20" t="s">
        <v>27</v>
      </c>
      <c r="K11" s="20" t="s">
        <v>26</v>
      </c>
    </row>
    <row r="12" spans="1:13" ht="13.2">
      <c r="A12" s="21" t="s">
        <v>16</v>
      </c>
      <c r="B12" s="17" t="s">
        <v>101</v>
      </c>
      <c r="C12" s="17">
        <v>41377</v>
      </c>
      <c r="D12" s="25" t="s">
        <v>134</v>
      </c>
      <c r="E12" s="17"/>
      <c r="F12" s="16"/>
      <c r="G12" s="16"/>
      <c r="H12" s="16"/>
      <c r="I12" s="37" t="s">
        <v>143</v>
      </c>
      <c r="J12" s="20" t="s">
        <v>27</v>
      </c>
      <c r="K12" s="20" t="s">
        <v>26</v>
      </c>
    </row>
    <row r="13" spans="1:13" ht="13.2">
      <c r="A13" s="21" t="s">
        <v>3</v>
      </c>
      <c r="B13" s="38" t="s">
        <v>100</v>
      </c>
      <c r="C13" s="17">
        <v>41346</v>
      </c>
      <c r="D13" s="25" t="s">
        <v>135</v>
      </c>
      <c r="E13" s="17"/>
      <c r="F13" s="16"/>
      <c r="G13" s="16"/>
      <c r="H13" s="16"/>
      <c r="I13" s="20" t="s">
        <v>144</v>
      </c>
      <c r="J13" s="20" t="s">
        <v>27</v>
      </c>
      <c r="K13" s="20" t="s">
        <v>26</v>
      </c>
    </row>
    <row r="14" spans="1:13" ht="13.2">
      <c r="A14" s="15" t="s">
        <v>9</v>
      </c>
      <c r="B14" s="38" t="s">
        <v>100</v>
      </c>
      <c r="C14" s="17"/>
      <c r="D14" s="48">
        <v>41773</v>
      </c>
      <c r="E14" s="17"/>
      <c r="F14" s="16"/>
      <c r="G14" s="16"/>
      <c r="H14" s="16"/>
      <c r="I14" s="19" t="s">
        <v>49</v>
      </c>
      <c r="J14" s="20" t="s">
        <v>27</v>
      </c>
      <c r="K14" s="20" t="s">
        <v>26</v>
      </c>
    </row>
    <row r="15" spans="1:13" ht="13.2">
      <c r="A15" s="21" t="s">
        <v>8</v>
      </c>
      <c r="B15" s="38" t="s">
        <v>100</v>
      </c>
      <c r="C15" s="17">
        <v>41468</v>
      </c>
      <c r="D15" s="48">
        <v>41834</v>
      </c>
      <c r="E15" s="17"/>
      <c r="F15" s="16"/>
      <c r="G15" s="16"/>
      <c r="H15" s="16"/>
      <c r="I15" s="19" t="s">
        <v>72</v>
      </c>
      <c r="J15" s="20" t="s">
        <v>28</v>
      </c>
      <c r="K15" s="20" t="s">
        <v>29</v>
      </c>
    </row>
    <row r="16" spans="1:13" s="29" customFormat="1" ht="61.2">
      <c r="A16" s="36" t="s">
        <v>6</v>
      </c>
      <c r="B16" s="38" t="s">
        <v>100</v>
      </c>
      <c r="C16" s="17"/>
      <c r="D16" s="17"/>
      <c r="E16" s="17"/>
      <c r="F16" s="26" t="s">
        <v>133</v>
      </c>
      <c r="G16" s="16" t="s">
        <v>83</v>
      </c>
      <c r="H16" s="16" t="s">
        <v>91</v>
      </c>
      <c r="I16" s="37" t="s">
        <v>72</v>
      </c>
      <c r="J16" s="20" t="s">
        <v>28</v>
      </c>
      <c r="K16" s="20" t="s">
        <v>29</v>
      </c>
    </row>
    <row r="17" spans="1:11" s="29" customFormat="1" ht="81.599999999999994">
      <c r="A17" s="36" t="s">
        <v>106</v>
      </c>
      <c r="B17" s="38" t="s">
        <v>100</v>
      </c>
      <c r="C17" s="17">
        <v>41621</v>
      </c>
      <c r="D17" s="47">
        <v>2017</v>
      </c>
      <c r="E17" s="17"/>
      <c r="F17" s="16"/>
      <c r="G17" s="16" t="s">
        <v>73</v>
      </c>
      <c r="H17" s="16" t="s">
        <v>87</v>
      </c>
      <c r="I17" s="37" t="s">
        <v>72</v>
      </c>
      <c r="J17" s="20" t="s">
        <v>28</v>
      </c>
      <c r="K17" s="20" t="s">
        <v>29</v>
      </c>
    </row>
    <row r="18" spans="1:11" s="29" customFormat="1" ht="30.6">
      <c r="A18" s="36" t="s">
        <v>22</v>
      </c>
      <c r="B18" s="38" t="s">
        <v>100</v>
      </c>
      <c r="C18" s="17">
        <v>41468</v>
      </c>
      <c r="D18" s="25" t="s">
        <v>133</v>
      </c>
      <c r="E18" s="17" t="s">
        <v>92</v>
      </c>
      <c r="F18" s="17"/>
      <c r="G18" s="16"/>
      <c r="H18" s="16" t="s">
        <v>130</v>
      </c>
      <c r="I18" s="37" t="s">
        <v>72</v>
      </c>
      <c r="J18" s="20" t="s">
        <v>28</v>
      </c>
      <c r="K18" s="20" t="s">
        <v>29</v>
      </c>
    </row>
    <row r="19" spans="1:11" s="29" customFormat="1" ht="81.599999999999994">
      <c r="A19" s="36" t="s">
        <v>10</v>
      </c>
      <c r="B19" s="38" t="s">
        <v>100</v>
      </c>
      <c r="C19" s="17"/>
      <c r="D19" s="17"/>
      <c r="E19" s="17"/>
      <c r="F19" s="26" t="s">
        <v>133</v>
      </c>
      <c r="G19" s="16" t="s">
        <v>73</v>
      </c>
      <c r="H19" s="16" t="s">
        <v>88</v>
      </c>
      <c r="I19" s="37" t="s">
        <v>72</v>
      </c>
      <c r="J19" s="20" t="s">
        <v>28</v>
      </c>
      <c r="K19" s="20" t="s">
        <v>29</v>
      </c>
    </row>
    <row r="20" spans="1:11" s="29" customFormat="1" ht="30.6">
      <c r="A20" s="44" t="s">
        <v>75</v>
      </c>
      <c r="B20" s="38" t="s">
        <v>100</v>
      </c>
      <c r="C20" s="17" t="s">
        <v>81</v>
      </c>
      <c r="D20" s="25" t="s">
        <v>133</v>
      </c>
      <c r="E20" s="17"/>
      <c r="F20" s="16"/>
      <c r="G20" s="16"/>
      <c r="H20" s="16" t="s">
        <v>131</v>
      </c>
      <c r="I20" s="20" t="s">
        <v>144</v>
      </c>
      <c r="J20" s="20" t="s">
        <v>27</v>
      </c>
      <c r="K20" s="20" t="s">
        <v>26</v>
      </c>
    </row>
    <row r="21" spans="1:11" s="29" customFormat="1" ht="30.6">
      <c r="A21" s="36" t="s">
        <v>98</v>
      </c>
      <c r="B21" s="17" t="s">
        <v>102</v>
      </c>
      <c r="C21" s="17" t="s">
        <v>99</v>
      </c>
      <c r="D21" s="25" t="s">
        <v>133</v>
      </c>
      <c r="E21" s="17"/>
      <c r="F21" s="17"/>
      <c r="G21" s="16"/>
      <c r="H21" s="16" t="s">
        <v>131</v>
      </c>
      <c r="I21" s="20" t="s">
        <v>144</v>
      </c>
      <c r="J21" s="20" t="s">
        <v>27</v>
      </c>
      <c r="K21" s="20" t="s">
        <v>26</v>
      </c>
    </row>
    <row r="22" spans="1:11" s="29" customFormat="1" ht="20.399999999999999">
      <c r="A22" s="36" t="s">
        <v>103</v>
      </c>
      <c r="B22" s="17" t="s">
        <v>101</v>
      </c>
      <c r="C22" s="17">
        <v>41468</v>
      </c>
      <c r="D22" s="25" t="s">
        <v>133</v>
      </c>
      <c r="E22" s="17"/>
      <c r="F22" s="17"/>
      <c r="G22" s="16"/>
      <c r="H22" s="16"/>
      <c r="I22" s="37"/>
      <c r="J22" s="20"/>
      <c r="K22" s="20"/>
    </row>
    <row r="23" spans="1:11" s="29" customFormat="1" ht="20.399999999999999">
      <c r="A23" s="36" t="s">
        <v>97</v>
      </c>
      <c r="B23" s="17" t="s">
        <v>102</v>
      </c>
      <c r="C23" s="17">
        <v>41560</v>
      </c>
      <c r="D23" s="25" t="s">
        <v>133</v>
      </c>
      <c r="E23" s="17" t="s">
        <v>96</v>
      </c>
      <c r="F23" s="17"/>
      <c r="G23" s="16"/>
      <c r="H23" s="16" t="s">
        <v>130</v>
      </c>
      <c r="I23" s="20" t="s">
        <v>144</v>
      </c>
      <c r="J23" s="20" t="s">
        <v>27</v>
      </c>
      <c r="K23" s="20" t="s">
        <v>26</v>
      </c>
    </row>
    <row r="24" spans="1:11" s="29" customFormat="1" ht="20.399999999999999">
      <c r="A24" s="36" t="s">
        <v>95</v>
      </c>
      <c r="B24" s="17" t="s">
        <v>102</v>
      </c>
      <c r="C24" s="17">
        <v>41560</v>
      </c>
      <c r="D24" s="25" t="s">
        <v>133</v>
      </c>
      <c r="E24" s="17" t="s">
        <v>96</v>
      </c>
      <c r="F24" s="17"/>
      <c r="G24" s="16"/>
      <c r="H24" s="16" t="s">
        <v>130</v>
      </c>
      <c r="I24" s="20" t="s">
        <v>144</v>
      </c>
      <c r="J24" s="20" t="s">
        <v>27</v>
      </c>
      <c r="K24" s="20" t="s">
        <v>26</v>
      </c>
    </row>
    <row r="25" spans="1:11" ht="13.2">
      <c r="A25" s="21" t="s">
        <v>7</v>
      </c>
      <c r="B25" s="38" t="s">
        <v>100</v>
      </c>
      <c r="C25" s="17">
        <v>41530</v>
      </c>
      <c r="D25" s="47">
        <v>2015</v>
      </c>
      <c r="E25" s="25" t="s">
        <v>74</v>
      </c>
      <c r="F25" s="16"/>
      <c r="G25" s="16"/>
      <c r="H25" s="16"/>
      <c r="I25" s="19" t="s">
        <v>55</v>
      </c>
      <c r="J25" s="20" t="s">
        <v>27</v>
      </c>
      <c r="K25" s="20" t="s">
        <v>26</v>
      </c>
    </row>
    <row r="26" spans="1:11" ht="12">
      <c r="A26" s="14" t="s">
        <v>56</v>
      </c>
      <c r="B26" s="14"/>
      <c r="C26" s="17"/>
      <c r="D26" s="17"/>
      <c r="E26" s="17"/>
      <c r="F26" s="16"/>
      <c r="G26" s="16"/>
      <c r="H26" s="16"/>
      <c r="I26" s="19"/>
      <c r="J26" s="20"/>
      <c r="K26" s="20"/>
    </row>
    <row r="27" spans="1:11" ht="13.2">
      <c r="A27" s="15" t="s">
        <v>11</v>
      </c>
      <c r="B27" s="38" t="s">
        <v>100</v>
      </c>
      <c r="C27" s="17"/>
      <c r="D27" s="47">
        <v>2015</v>
      </c>
      <c r="E27" s="17"/>
      <c r="F27" s="16"/>
      <c r="G27" s="16"/>
      <c r="H27" s="16"/>
      <c r="I27" s="19" t="s">
        <v>17</v>
      </c>
      <c r="J27" s="20" t="s">
        <v>27</v>
      </c>
      <c r="K27" s="20" t="s">
        <v>26</v>
      </c>
    </row>
    <row r="28" spans="1:11" ht="13.2">
      <c r="A28" s="21" t="s">
        <v>105</v>
      </c>
      <c r="B28" s="38" t="s">
        <v>100</v>
      </c>
      <c r="C28" s="17">
        <v>41407</v>
      </c>
      <c r="D28" s="17"/>
      <c r="E28" s="26" t="s">
        <v>74</v>
      </c>
      <c r="F28" s="16"/>
      <c r="G28" s="16"/>
      <c r="H28" s="16"/>
      <c r="I28" s="20" t="s">
        <v>144</v>
      </c>
      <c r="J28" s="20" t="s">
        <v>27</v>
      </c>
      <c r="K28" s="20" t="s">
        <v>26</v>
      </c>
    </row>
    <row r="29" spans="1:11" ht="20.399999999999999">
      <c r="A29" s="15" t="s">
        <v>18</v>
      </c>
      <c r="B29" s="38" t="s">
        <v>100</v>
      </c>
      <c r="C29" s="17">
        <v>41621</v>
      </c>
      <c r="D29" s="48" t="s">
        <v>136</v>
      </c>
      <c r="E29" s="17"/>
      <c r="F29" s="16"/>
      <c r="G29" s="16"/>
      <c r="H29" s="16"/>
      <c r="I29" s="49" t="s">
        <v>145</v>
      </c>
      <c r="J29" s="20" t="s">
        <v>27</v>
      </c>
      <c r="K29" s="20" t="s">
        <v>26</v>
      </c>
    </row>
    <row r="30" spans="1:11" ht="20.399999999999999">
      <c r="A30" s="21" t="s">
        <v>57</v>
      </c>
      <c r="B30" s="17" t="s">
        <v>101</v>
      </c>
      <c r="C30" s="17">
        <v>41621</v>
      </c>
      <c r="D30" s="48" t="s">
        <v>136</v>
      </c>
      <c r="E30" s="17"/>
      <c r="F30" s="16"/>
      <c r="G30" s="16"/>
      <c r="H30" s="16"/>
      <c r="I30" s="49" t="s">
        <v>145</v>
      </c>
      <c r="J30" s="20" t="s">
        <v>27</v>
      </c>
      <c r="K30" s="20" t="s">
        <v>26</v>
      </c>
    </row>
    <row r="31" spans="1:11" ht="20.399999999999999">
      <c r="A31" s="21" t="s">
        <v>58</v>
      </c>
      <c r="B31" s="17" t="s">
        <v>101</v>
      </c>
      <c r="C31" s="17">
        <v>41621</v>
      </c>
      <c r="D31" s="48" t="s">
        <v>136</v>
      </c>
      <c r="E31" s="17"/>
      <c r="F31" s="16"/>
      <c r="G31" s="16"/>
      <c r="H31" s="16"/>
      <c r="I31" s="49" t="s">
        <v>145</v>
      </c>
      <c r="J31" s="20" t="s">
        <v>27</v>
      </c>
      <c r="K31" s="20" t="s">
        <v>26</v>
      </c>
    </row>
    <row r="32" spans="1:11" ht="20.399999999999999">
      <c r="A32" s="15" t="s">
        <v>19</v>
      </c>
      <c r="B32" s="38" t="s">
        <v>100</v>
      </c>
      <c r="C32" s="17">
        <v>41621</v>
      </c>
      <c r="D32" s="48" t="s">
        <v>136</v>
      </c>
      <c r="E32" s="17"/>
      <c r="F32" s="16"/>
      <c r="G32" s="16"/>
      <c r="H32" s="16"/>
      <c r="I32" s="49" t="s">
        <v>145</v>
      </c>
      <c r="J32" s="20" t="s">
        <v>27</v>
      </c>
      <c r="K32" s="20" t="s">
        <v>26</v>
      </c>
    </row>
    <row r="33" spans="1:11" ht="20.399999999999999">
      <c r="A33" s="21" t="s">
        <v>62</v>
      </c>
      <c r="B33" s="17" t="s">
        <v>101</v>
      </c>
      <c r="C33" s="17">
        <v>41621</v>
      </c>
      <c r="D33" s="48" t="s">
        <v>136</v>
      </c>
      <c r="E33" s="17"/>
      <c r="F33" s="16"/>
      <c r="G33" s="16"/>
      <c r="H33" s="16"/>
      <c r="I33" s="49" t="s">
        <v>145</v>
      </c>
      <c r="J33" s="20" t="s">
        <v>27</v>
      </c>
      <c r="K33" s="20" t="s">
        <v>26</v>
      </c>
    </row>
    <row r="34" spans="1:11" ht="20.399999999999999">
      <c r="A34" s="21" t="s">
        <v>59</v>
      </c>
      <c r="B34" s="17" t="s">
        <v>101</v>
      </c>
      <c r="C34" s="17">
        <v>41621</v>
      </c>
      <c r="D34" s="48" t="s">
        <v>136</v>
      </c>
      <c r="E34" s="17"/>
      <c r="F34" s="16"/>
      <c r="G34" s="16"/>
      <c r="H34" s="16"/>
      <c r="I34" s="49" t="s">
        <v>145</v>
      </c>
      <c r="J34" s="20" t="s">
        <v>27</v>
      </c>
      <c r="K34" s="20" t="s">
        <v>26</v>
      </c>
    </row>
    <row r="35" spans="1:11" ht="20.399999999999999">
      <c r="A35" s="15" t="s">
        <v>20</v>
      </c>
      <c r="B35" s="38" t="s">
        <v>100</v>
      </c>
      <c r="C35" s="17">
        <v>41621</v>
      </c>
      <c r="D35" s="48" t="s">
        <v>136</v>
      </c>
      <c r="E35" s="17"/>
      <c r="F35" s="16"/>
      <c r="G35" s="16"/>
      <c r="H35" s="16"/>
      <c r="I35" s="49" t="s">
        <v>145</v>
      </c>
      <c r="J35" s="20" t="s">
        <v>27</v>
      </c>
      <c r="K35" s="20" t="s">
        <v>26</v>
      </c>
    </row>
    <row r="36" spans="1:11" ht="20.399999999999999">
      <c r="A36" s="21" t="s">
        <v>61</v>
      </c>
      <c r="B36" s="17" t="s">
        <v>101</v>
      </c>
      <c r="C36" s="17">
        <v>41621</v>
      </c>
      <c r="D36" s="48" t="s">
        <v>136</v>
      </c>
      <c r="E36" s="17"/>
      <c r="F36" s="16"/>
      <c r="G36" s="16"/>
      <c r="H36" s="16"/>
      <c r="I36" s="49" t="s">
        <v>145</v>
      </c>
      <c r="J36" s="20" t="s">
        <v>27</v>
      </c>
      <c r="K36" s="20" t="s">
        <v>26</v>
      </c>
    </row>
    <row r="37" spans="1:11" ht="20.399999999999999">
      <c r="A37" s="21" t="s">
        <v>60</v>
      </c>
      <c r="B37" s="17" t="s">
        <v>101</v>
      </c>
      <c r="C37" s="17">
        <v>41621</v>
      </c>
      <c r="D37" s="48" t="s">
        <v>136</v>
      </c>
      <c r="E37" s="17"/>
      <c r="F37" s="16"/>
      <c r="G37" s="16"/>
      <c r="H37" s="16"/>
      <c r="I37" s="49" t="s">
        <v>145</v>
      </c>
      <c r="J37" s="20" t="s">
        <v>27</v>
      </c>
      <c r="K37" s="20" t="s">
        <v>26</v>
      </c>
    </row>
    <row r="38" spans="1:11" ht="12">
      <c r="A38" s="14" t="s">
        <v>31</v>
      </c>
      <c r="B38" s="14"/>
      <c r="C38" s="17"/>
      <c r="D38" s="17"/>
      <c r="E38" s="17"/>
      <c r="F38" s="16"/>
      <c r="G38" s="16"/>
      <c r="H38" s="16"/>
      <c r="I38" s="19"/>
      <c r="J38" s="20"/>
      <c r="K38" s="20"/>
    </row>
    <row r="39" spans="1:11" ht="13.2">
      <c r="A39" s="21" t="s">
        <v>125</v>
      </c>
      <c r="B39" s="38" t="s">
        <v>100</v>
      </c>
      <c r="C39" s="17">
        <v>41377</v>
      </c>
      <c r="D39" s="46">
        <v>41712</v>
      </c>
      <c r="E39" s="17"/>
      <c r="F39" s="16"/>
      <c r="G39" s="16"/>
      <c r="H39" s="16"/>
      <c r="I39" s="19" t="s">
        <v>32</v>
      </c>
      <c r="J39" s="20" t="s">
        <v>69</v>
      </c>
      <c r="K39" s="20" t="s">
        <v>33</v>
      </c>
    </row>
    <row r="40" spans="1:11" ht="13.2">
      <c r="A40" s="21" t="s">
        <v>126</v>
      </c>
      <c r="B40" s="38" t="s">
        <v>100</v>
      </c>
      <c r="C40" s="17">
        <v>41377</v>
      </c>
      <c r="D40" s="46">
        <v>41712</v>
      </c>
      <c r="E40" s="17"/>
      <c r="F40" s="16"/>
      <c r="G40" s="16"/>
      <c r="H40" s="16"/>
      <c r="I40" s="19" t="s">
        <v>32</v>
      </c>
      <c r="J40" s="20" t="s">
        <v>69</v>
      </c>
      <c r="K40" s="20" t="s">
        <v>33</v>
      </c>
    </row>
    <row r="41" spans="1:11" ht="13.2">
      <c r="A41" s="21" t="s">
        <v>127</v>
      </c>
      <c r="B41" s="38" t="s">
        <v>100</v>
      </c>
      <c r="C41" s="17">
        <v>41377</v>
      </c>
      <c r="D41" s="46">
        <v>41712</v>
      </c>
      <c r="E41" s="17"/>
      <c r="F41" s="16"/>
      <c r="G41" s="16"/>
      <c r="H41" s="16"/>
      <c r="I41" s="19" t="s">
        <v>32</v>
      </c>
      <c r="J41" s="20" t="s">
        <v>69</v>
      </c>
      <c r="K41" s="20" t="s">
        <v>33</v>
      </c>
    </row>
    <row r="42" spans="1:11" ht="13.2">
      <c r="A42" s="21" t="s">
        <v>52</v>
      </c>
      <c r="B42" s="17" t="s">
        <v>101</v>
      </c>
      <c r="C42" s="17">
        <v>41377</v>
      </c>
      <c r="D42" s="17"/>
      <c r="E42" s="17"/>
      <c r="F42" s="16"/>
      <c r="G42" s="26" t="s">
        <v>137</v>
      </c>
      <c r="H42" s="16"/>
      <c r="I42" s="19" t="s">
        <v>53</v>
      </c>
      <c r="J42" s="20" t="s">
        <v>69</v>
      </c>
      <c r="K42" s="20" t="s">
        <v>33</v>
      </c>
    </row>
    <row r="43" spans="1:11" ht="30.6">
      <c r="A43" s="32" t="s">
        <v>4</v>
      </c>
      <c r="B43" s="38" t="s">
        <v>100</v>
      </c>
      <c r="C43" s="30">
        <v>41499</v>
      </c>
      <c r="D43" s="46">
        <v>41743</v>
      </c>
      <c r="E43" s="30" t="s">
        <v>71</v>
      </c>
      <c r="F43" s="30"/>
      <c r="G43" s="31"/>
      <c r="H43" s="31"/>
      <c r="I43" s="19" t="s">
        <v>49</v>
      </c>
      <c r="J43" s="20" t="s">
        <v>35</v>
      </c>
      <c r="K43" s="20" t="s">
        <v>34</v>
      </c>
    </row>
    <row r="44" spans="1:11" ht="30.6">
      <c r="A44" s="15" t="s">
        <v>12</v>
      </c>
      <c r="B44" s="38" t="s">
        <v>100</v>
      </c>
      <c r="C44" s="17">
        <v>41499</v>
      </c>
      <c r="D44" s="17"/>
      <c r="E44" s="25" t="s">
        <v>139</v>
      </c>
      <c r="F44" s="16"/>
      <c r="G44" s="16"/>
      <c r="H44" s="16"/>
      <c r="I44" s="19" t="s">
        <v>49</v>
      </c>
      <c r="J44" s="20" t="s">
        <v>35</v>
      </c>
      <c r="K44" s="20" t="s">
        <v>34</v>
      </c>
    </row>
    <row r="45" spans="1:11" ht="20.399999999999999">
      <c r="A45" s="15" t="s">
        <v>41</v>
      </c>
      <c r="B45" s="38" t="s">
        <v>100</v>
      </c>
      <c r="C45" s="17">
        <v>41499</v>
      </c>
      <c r="D45" s="46">
        <v>41743</v>
      </c>
      <c r="E45" s="25" t="s">
        <v>133</v>
      </c>
      <c r="F45" s="16"/>
      <c r="G45" s="16"/>
      <c r="H45" s="16"/>
      <c r="I45" s="19" t="s">
        <v>49</v>
      </c>
      <c r="J45" s="20" t="s">
        <v>35</v>
      </c>
      <c r="K45" s="20" t="s">
        <v>34</v>
      </c>
    </row>
    <row r="46" spans="1:11" s="29" customFormat="1" ht="61.2">
      <c r="A46" s="44" t="s">
        <v>14</v>
      </c>
      <c r="B46" s="38" t="s">
        <v>100</v>
      </c>
      <c r="C46" s="17"/>
      <c r="D46" s="17"/>
      <c r="E46" s="18"/>
      <c r="F46" s="26" t="s">
        <v>133</v>
      </c>
      <c r="G46" s="16" t="s">
        <v>82</v>
      </c>
      <c r="H46" s="16" t="s">
        <v>90</v>
      </c>
      <c r="I46" s="37" t="s">
        <v>72</v>
      </c>
      <c r="J46" s="20" t="s">
        <v>28</v>
      </c>
      <c r="K46" s="20" t="s">
        <v>29</v>
      </c>
    </row>
    <row r="47" spans="1:11" s="29" customFormat="1" ht="13.2">
      <c r="A47" s="36" t="s">
        <v>104</v>
      </c>
      <c r="B47" s="38" t="s">
        <v>100</v>
      </c>
      <c r="C47" s="17">
        <v>41468</v>
      </c>
      <c r="D47" s="48">
        <v>41834</v>
      </c>
      <c r="E47" s="17"/>
      <c r="F47" s="16"/>
      <c r="G47" s="16"/>
      <c r="H47" s="16"/>
      <c r="I47" s="37" t="s">
        <v>72</v>
      </c>
      <c r="J47" s="20" t="s">
        <v>28</v>
      </c>
      <c r="K47" s="20" t="s">
        <v>29</v>
      </c>
    </row>
    <row r="48" spans="1:11" s="29" customFormat="1" ht="13.2">
      <c r="A48" s="44" t="s">
        <v>42</v>
      </c>
      <c r="B48" s="38" t="s">
        <v>100</v>
      </c>
      <c r="C48" s="17">
        <v>41499</v>
      </c>
      <c r="D48" s="46">
        <v>41743</v>
      </c>
      <c r="E48" s="17"/>
      <c r="F48" s="16"/>
      <c r="G48" s="16"/>
      <c r="H48" s="16"/>
      <c r="I48" s="37" t="s">
        <v>93</v>
      </c>
      <c r="J48" s="20" t="s">
        <v>69</v>
      </c>
      <c r="K48" s="20" t="s">
        <v>33</v>
      </c>
    </row>
    <row r="49" spans="1:11" s="29" customFormat="1" ht="71.400000000000006">
      <c r="A49" s="44" t="s">
        <v>43</v>
      </c>
      <c r="B49" s="38" t="s">
        <v>100</v>
      </c>
      <c r="C49" s="17"/>
      <c r="D49" s="17"/>
      <c r="E49" s="46" t="s">
        <v>138</v>
      </c>
      <c r="F49" s="16"/>
      <c r="G49" s="16" t="s">
        <v>70</v>
      </c>
      <c r="H49" s="16" t="s">
        <v>89</v>
      </c>
      <c r="I49" s="37" t="s">
        <v>85</v>
      </c>
      <c r="J49" s="20" t="s">
        <v>85</v>
      </c>
      <c r="K49" s="20" t="s">
        <v>85</v>
      </c>
    </row>
    <row r="50" spans="1:11" ht="13.2">
      <c r="A50" s="15" t="s">
        <v>54</v>
      </c>
      <c r="B50" s="38" t="s">
        <v>100</v>
      </c>
      <c r="C50" s="17"/>
      <c r="D50" s="45" t="s">
        <v>138</v>
      </c>
      <c r="E50" s="17"/>
      <c r="F50" s="16"/>
      <c r="G50" s="16"/>
      <c r="H50" s="16"/>
      <c r="I50" s="19" t="s">
        <v>36</v>
      </c>
      <c r="J50" s="20" t="s">
        <v>37</v>
      </c>
      <c r="K50" s="20" t="s">
        <v>38</v>
      </c>
    </row>
    <row r="51" spans="1:11" ht="13.2">
      <c r="A51" s="21" t="s">
        <v>107</v>
      </c>
      <c r="B51" s="38" t="s">
        <v>100</v>
      </c>
      <c r="C51" s="17">
        <v>41407</v>
      </c>
      <c r="D51" s="45" t="s">
        <v>138</v>
      </c>
      <c r="E51" s="17"/>
      <c r="F51" s="16"/>
      <c r="G51" s="16"/>
      <c r="H51" s="16"/>
      <c r="I51" s="19" t="s">
        <v>36</v>
      </c>
      <c r="J51" s="20" t="s">
        <v>37</v>
      </c>
      <c r="K51" s="20" t="s">
        <v>38</v>
      </c>
    </row>
    <row r="52" spans="1:11" s="29" customFormat="1" ht="71.400000000000006">
      <c r="A52" s="44" t="s">
        <v>44</v>
      </c>
      <c r="B52" s="17" t="s">
        <v>101</v>
      </c>
      <c r="C52" s="17"/>
      <c r="D52" s="17" t="s">
        <v>85</v>
      </c>
      <c r="E52" s="17"/>
      <c r="F52" s="16"/>
      <c r="G52" s="16" t="s">
        <v>64</v>
      </c>
      <c r="H52" s="16" t="s">
        <v>132</v>
      </c>
      <c r="I52" s="37" t="s">
        <v>85</v>
      </c>
      <c r="J52" s="37" t="s">
        <v>85</v>
      </c>
      <c r="K52" s="20" t="s">
        <v>85</v>
      </c>
    </row>
    <row r="53" spans="1:11" s="29" customFormat="1" ht="71.400000000000006">
      <c r="A53" s="44" t="s">
        <v>45</v>
      </c>
      <c r="B53" s="17" t="s">
        <v>101</v>
      </c>
      <c r="C53" s="17"/>
      <c r="D53" s="17" t="s">
        <v>85</v>
      </c>
      <c r="E53" s="17"/>
      <c r="F53" s="16"/>
      <c r="G53" s="16" t="s">
        <v>64</v>
      </c>
      <c r="H53" s="16" t="s">
        <v>132</v>
      </c>
      <c r="I53" s="37" t="s">
        <v>85</v>
      </c>
      <c r="J53" s="37" t="s">
        <v>85</v>
      </c>
      <c r="K53" s="20" t="s">
        <v>85</v>
      </c>
    </row>
    <row r="54" spans="1:11" ht="20.399999999999999">
      <c r="A54" s="32" t="s">
        <v>46</v>
      </c>
      <c r="B54" s="38" t="s">
        <v>100</v>
      </c>
      <c r="C54" s="30"/>
      <c r="D54" s="25" t="s">
        <v>133</v>
      </c>
      <c r="E54" s="33"/>
      <c r="F54" s="33" t="s">
        <v>128</v>
      </c>
      <c r="G54" s="31"/>
      <c r="H54" s="31"/>
      <c r="I54" s="19" t="s">
        <v>36</v>
      </c>
      <c r="J54" s="20" t="s">
        <v>37</v>
      </c>
      <c r="K54" s="20" t="s">
        <v>38</v>
      </c>
    </row>
    <row r="55" spans="1:11">
      <c r="A55" s="6"/>
      <c r="B55" s="6"/>
    </row>
    <row r="56" spans="1:11" ht="40.799999999999997">
      <c r="A56" s="24" t="s">
        <v>39</v>
      </c>
      <c r="B56" s="24"/>
      <c r="C56" s="13" t="s">
        <v>65</v>
      </c>
      <c r="D56" s="11" t="s">
        <v>13</v>
      </c>
      <c r="E56" s="11" t="s">
        <v>25</v>
      </c>
      <c r="F56" s="11" t="s">
        <v>24</v>
      </c>
    </row>
    <row r="57" spans="1:11">
      <c r="A57" s="28" t="s">
        <v>66</v>
      </c>
      <c r="B57" s="28"/>
      <c r="C57" s="27">
        <v>2014</v>
      </c>
      <c r="D57" s="19" t="s">
        <v>72</v>
      </c>
      <c r="E57" s="20" t="s">
        <v>28</v>
      </c>
      <c r="F57" s="20" t="s">
        <v>29</v>
      </c>
    </row>
    <row r="58" spans="1:11">
      <c r="A58" s="28" t="s">
        <v>67</v>
      </c>
      <c r="B58" s="28"/>
      <c r="C58" s="27">
        <v>2014</v>
      </c>
      <c r="D58" s="19" t="s">
        <v>49</v>
      </c>
      <c r="E58" s="20" t="s">
        <v>76</v>
      </c>
      <c r="F58" s="20" t="s">
        <v>77</v>
      </c>
    </row>
    <row r="59" spans="1:11">
      <c r="A59" s="28" t="s">
        <v>79</v>
      </c>
      <c r="B59" s="28"/>
      <c r="C59" s="27">
        <v>2014</v>
      </c>
      <c r="D59" s="19" t="s">
        <v>49</v>
      </c>
      <c r="E59" s="20" t="s">
        <v>76</v>
      </c>
      <c r="F59" s="20" t="s">
        <v>77</v>
      </c>
    </row>
    <row r="60" spans="1:11">
      <c r="A60" s="28" t="s">
        <v>140</v>
      </c>
      <c r="B60" s="28"/>
      <c r="C60" s="27">
        <v>2014</v>
      </c>
      <c r="D60" s="19" t="s">
        <v>141</v>
      </c>
      <c r="E60" s="20" t="s">
        <v>47</v>
      </c>
      <c r="F60" s="20" t="s">
        <v>142</v>
      </c>
    </row>
    <row r="61" spans="1:11">
      <c r="A61" s="28" t="s">
        <v>68</v>
      </c>
      <c r="B61" s="28"/>
      <c r="C61" s="27">
        <v>2014</v>
      </c>
      <c r="D61" s="19" t="s">
        <v>36</v>
      </c>
      <c r="E61" s="20" t="s">
        <v>37</v>
      </c>
      <c r="F61" s="20" t="s">
        <v>38</v>
      </c>
    </row>
    <row r="62" spans="1:11">
      <c r="A62" s="28" t="s">
        <v>80</v>
      </c>
      <c r="B62" s="28"/>
      <c r="C62" s="27">
        <v>2014</v>
      </c>
      <c r="D62" s="19" t="s">
        <v>47</v>
      </c>
      <c r="E62" s="20" t="s">
        <v>47</v>
      </c>
      <c r="F62" s="20" t="s">
        <v>47</v>
      </c>
      <c r="I62" s="6"/>
      <c r="J62" s="8"/>
      <c r="K62" s="8"/>
    </row>
    <row r="63" spans="1:11">
      <c r="A63" s="7"/>
      <c r="B63" s="7"/>
      <c r="C63" s="7"/>
      <c r="D63" s="7"/>
      <c r="E63" s="7"/>
      <c r="F63" s="7"/>
    </row>
    <row r="64" spans="1:11">
      <c r="A64" s="7"/>
      <c r="B64" s="7"/>
    </row>
    <row r="65" spans="1:2">
      <c r="A65" s="39" t="s">
        <v>108</v>
      </c>
      <c r="B65" s="39">
        <f>COUNTIF(B3:B55,"Report lvl")</f>
        <v>34</v>
      </c>
    </row>
    <row r="66" spans="1:2">
      <c r="A66" s="7"/>
      <c r="B66" s="7"/>
    </row>
    <row r="67" spans="1:2">
      <c r="A67" s="39" t="s">
        <v>109</v>
      </c>
      <c r="B67" s="7"/>
    </row>
    <row r="68" spans="1:2">
      <c r="A68" s="7" t="s">
        <v>101</v>
      </c>
      <c r="B68" s="7">
        <f>COUNTIF(B3:B55,"Related")</f>
        <v>11</v>
      </c>
    </row>
    <row r="69" spans="1:2">
      <c r="A69" s="7" t="s">
        <v>102</v>
      </c>
      <c r="B69" s="7">
        <f>COUNTIF(B3:B55,"Component")</f>
        <v>4</v>
      </c>
    </row>
    <row r="70" spans="1:2">
      <c r="A70" s="7" t="s">
        <v>110</v>
      </c>
      <c r="B70" s="39">
        <f>SUM(B68:B69)</f>
        <v>15</v>
      </c>
    </row>
    <row r="71" spans="1:2">
      <c r="A71" s="7"/>
      <c r="B71" s="7"/>
    </row>
    <row r="72" spans="1:2" ht="13.8">
      <c r="A72" s="39" t="s">
        <v>111</v>
      </c>
      <c r="B72" s="40">
        <f>SUM(B65+B70)</f>
        <v>49</v>
      </c>
    </row>
    <row r="73" spans="1:2">
      <c r="A73" s="7"/>
      <c r="B73" s="7"/>
    </row>
    <row r="74" spans="1:2">
      <c r="A74" s="7"/>
      <c r="B74" s="7"/>
    </row>
    <row r="75" spans="1:2">
      <c r="A75" s="7"/>
      <c r="B75" s="7"/>
    </row>
    <row r="76" spans="1:2">
      <c r="A76" s="7"/>
      <c r="B76" s="7"/>
    </row>
    <row r="77" spans="1:2">
      <c r="A77" s="7"/>
      <c r="B77" s="7"/>
    </row>
    <row r="78" spans="1:2">
      <c r="A78" s="7"/>
      <c r="B78" s="7"/>
    </row>
    <row r="79" spans="1:2">
      <c r="A79" s="7"/>
      <c r="B79" s="7"/>
    </row>
    <row r="80" spans="1:2">
      <c r="A80" s="7"/>
      <c r="B80" s="7"/>
    </row>
  </sheetData>
  <phoneticPr fontId="0" type="noConversion"/>
  <hyperlinks>
    <hyperlink ref="A10" r:id="rId1" display="Bay Grass Abundance"/>
    <hyperlink ref="A13" r:id="rId2"/>
    <hyperlink ref="A14" r:id="rId3"/>
    <hyperlink ref="A15" r:id="rId4"/>
    <hyperlink ref="A16" r:id="rId5"/>
    <hyperlink ref="A17" r:id="rId6" display="Striped Bass Abundance (Spawning Female Biomass)"/>
    <hyperlink ref="A18" r:id="rId7"/>
    <hyperlink ref="A19" r:id="rId8"/>
    <hyperlink ref="A21" r:id="rId9" display="Dissolved Oxygen Standards Attainment"/>
    <hyperlink ref="A23" r:id="rId10" display="Water Clarity Standards Attainment"/>
    <hyperlink ref="A24" r:id="rId11" display="Chlorophyll a"/>
    <hyperlink ref="A25" r:id="rId12"/>
    <hyperlink ref="A3" r:id="rId13"/>
    <hyperlink ref="A4" r:id="rId14"/>
    <hyperlink ref="A5" r:id="rId15"/>
    <hyperlink ref="A8" r:id="rId16"/>
    <hyperlink ref="A7" r:id="rId17"/>
    <hyperlink ref="A6" r:id="rId18"/>
    <hyperlink ref="A28" r:id="rId19" display="Health of Freshwater Rivers and Streams: Summary of Random Site Scores"/>
    <hyperlink ref="A29" r:id="rId20"/>
    <hyperlink ref="A30" r:id="rId21" display="Nitrogen in Rivers Entering the Bay: Yield and Short-Term Flow Adjusted Concentration Trends"/>
    <hyperlink ref="A32" r:id="rId22"/>
    <hyperlink ref="A33" r:id="rId23" display="Phosphorus in Rivers Entering the Bay: Yield and Short-Term Flow Adjusted Concentration Trends"/>
    <hyperlink ref="A35" r:id="rId24"/>
    <hyperlink ref="A36" r:id="rId25" display="Sediment in Rivers Entering the Bay: Yield and Short-Term Flow Adjusted Concentration Trends"/>
    <hyperlink ref="A39" r:id="rId26" display="Nitrogen Control Efforts summary"/>
    <hyperlink ref="A40" r:id="rId27" display="Reducing Phophorus Pollution summary"/>
    <hyperlink ref="A41" r:id="rId28" display="Reducing Sediment Pollution - summary"/>
    <hyperlink ref="A43" r:id="rId29"/>
    <hyperlink ref="A44" r:id="rId30"/>
    <hyperlink ref="A45" r:id="rId31"/>
    <hyperlink ref="A46" r:id="rId32"/>
    <hyperlink ref="A47" r:id="rId33" display="Fisheries Management Effort:Blue Crab Abundance"/>
    <hyperlink ref="A48" r:id="rId34"/>
    <hyperlink ref="A49" r:id="rId35"/>
    <hyperlink ref="A50" r:id="rId36" display="Preserving Lands"/>
    <hyperlink ref="A51" r:id="rId37" display="Public Access Index"/>
    <hyperlink ref="A52" r:id="rId38"/>
    <hyperlink ref="A53" r:id="rId39"/>
    <hyperlink ref="A54" r:id="rId40" display="Education and Interpretation Index"/>
    <hyperlink ref="A11" r:id="rId41"/>
    <hyperlink ref="A12" r:id="rId42"/>
    <hyperlink ref="A42" r:id="rId43"/>
    <hyperlink ref="A27" r:id="rId44"/>
    <hyperlink ref="A31" r:id="rId45"/>
    <hyperlink ref="A34" r:id="rId46"/>
    <hyperlink ref="A37" r:id="rId47"/>
    <hyperlink ref="G1" r:id="rId48" display="Recommend Deletion from &quot;Track the Progress&quot;"/>
    <hyperlink ref="A20" r:id="rId49"/>
    <hyperlink ref="A22" r:id="rId50" display="Dissolved Oxygen Standards Attainment (Volumetric Assessment)"/>
  </hyperlinks>
  <pageMargins left="0.25" right="0.25" top="0.5" bottom="0.5" header="0.5" footer="0.5"/>
  <pageSetup scale="78" fitToHeight="0" orientation="landscape" r:id="rId51"/>
  <headerFooter alignWithMargins="0"/>
</worksheet>
</file>

<file path=xl/worksheets/sheet2.xml><?xml version="1.0" encoding="utf-8"?>
<worksheet xmlns="http://schemas.openxmlformats.org/spreadsheetml/2006/main" xmlns:r="http://schemas.openxmlformats.org/officeDocument/2006/relationships">
  <dimension ref="A1:A14"/>
  <sheetViews>
    <sheetView workbookViewId="0">
      <selection activeCell="A23" sqref="A23"/>
    </sheetView>
  </sheetViews>
  <sheetFormatPr defaultRowHeight="13.2"/>
  <cols>
    <col min="1" max="1" width="170.33203125" bestFit="1" customWidth="1"/>
  </cols>
  <sheetData>
    <row r="1" spans="1:1" ht="15.6">
      <c r="A1" s="41" t="s">
        <v>113</v>
      </c>
    </row>
    <row r="2" spans="1:1" ht="46.8">
      <c r="A2" s="42" t="s">
        <v>114</v>
      </c>
    </row>
    <row r="3" spans="1:1" ht="15.6">
      <c r="A3" s="41"/>
    </row>
    <row r="4" spans="1:1" ht="15.6">
      <c r="A4" s="41" t="s">
        <v>115</v>
      </c>
    </row>
    <row r="5" spans="1:1" ht="15.6">
      <c r="A5" s="42" t="s">
        <v>123</v>
      </c>
    </row>
    <row r="6" spans="1:1" ht="15.6">
      <c r="A6" s="43" t="s">
        <v>116</v>
      </c>
    </row>
    <row r="7" spans="1:1" ht="15.6">
      <c r="A7" s="43" t="s">
        <v>118</v>
      </c>
    </row>
    <row r="8" spans="1:1" ht="15.6">
      <c r="A8" s="43" t="s">
        <v>117</v>
      </c>
    </row>
    <row r="9" spans="1:1" ht="15.6">
      <c r="A9" s="43" t="s">
        <v>122</v>
      </c>
    </row>
    <row r="10" spans="1:1" ht="15.6">
      <c r="A10" s="43"/>
    </row>
    <row r="11" spans="1:1" ht="15.6">
      <c r="A11" s="41" t="s">
        <v>119</v>
      </c>
    </row>
    <row r="12" spans="1:1" ht="15.6">
      <c r="A12" s="42" t="s">
        <v>120</v>
      </c>
    </row>
    <row r="13" spans="1:1" ht="31.2">
      <c r="A13" s="43" t="s">
        <v>121</v>
      </c>
    </row>
    <row r="14" spans="1:1" ht="18.600000000000001" customHeight="1">
      <c r="A14" s="43"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CBP indicators</vt:lpstr>
      <vt:lpstr>Read me</vt:lpstr>
      <vt:lpstr>'CBP indicators'!Print_Titles</vt:lpstr>
    </vt:vector>
  </TitlesOfParts>
  <Company>U.S. EPA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nsylvest</dc:creator>
  <cp:lastModifiedBy>nsylvest</cp:lastModifiedBy>
  <cp:lastPrinted>2013-09-05T14:29:47Z</cp:lastPrinted>
  <dcterms:created xsi:type="dcterms:W3CDTF">2004-12-15T12:45:03Z</dcterms:created>
  <dcterms:modified xsi:type="dcterms:W3CDTF">2014-01-08T16:50:05Z</dcterms:modified>
</cp:coreProperties>
</file>